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7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'USEK-17 - Rozvoj NSVS v Ú...'!$C$84:$K$320</definedName>
    <definedName name="_xlnm.Print_Area" localSheetId="1">'USEK-17 - Rozvoj NSVS v Ú...'!$C$4:$J$39,'USEK-17 - Rozvoj NSVS v Ú...'!$C$45:$J$66,'USEK-17 - Rozvoj NSVS v Ú...'!$C$72:$K$320</definedName>
    <definedName name="_xlnm.Print_Titles" localSheetId="1">'USEK-17 - Rozvoj NSVS v Ú...'!$84:$84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55"/>
  <c r="J17"/>
  <c r="J12"/>
  <c r="J79"/>
  <c r="E7"/>
  <c r="E75"/>
  <c i="1" r="L50"/>
  <c r="AM50"/>
  <c r="AM49"/>
  <c r="L49"/>
  <c r="AM47"/>
  <c r="L47"/>
  <c r="L45"/>
  <c r="L44"/>
  <c i="2" r="J311"/>
  <c r="BK308"/>
  <c r="BK299"/>
  <c r="BK291"/>
  <c r="J280"/>
  <c r="J267"/>
  <c r="BK255"/>
  <c r="J246"/>
  <c r="BK225"/>
  <c r="BK202"/>
  <c r="BK185"/>
  <c r="BK175"/>
  <c r="BK170"/>
  <c r="BK152"/>
  <c r="J144"/>
  <c r="BK118"/>
  <c r="BK106"/>
  <c r="BK100"/>
  <c r="J307"/>
  <c r="J299"/>
  <c r="J292"/>
  <c r="J284"/>
  <c r="J277"/>
  <c r="BK269"/>
  <c r="J259"/>
  <c r="BK247"/>
  <c r="BK234"/>
  <c r="BK226"/>
  <c r="J219"/>
  <c r="BK209"/>
  <c r="BK203"/>
  <c r="J191"/>
  <c r="J183"/>
  <c r="BK169"/>
  <c r="J147"/>
  <c r="BK108"/>
  <c r="J95"/>
  <c r="J317"/>
  <c r="J306"/>
  <c r="BK301"/>
  <c r="BK293"/>
  <c r="BK285"/>
  <c r="BK263"/>
  <c r="J255"/>
  <c r="BK244"/>
  <c r="BK237"/>
  <c r="BK223"/>
  <c r="BK214"/>
  <c r="BK206"/>
  <c r="J204"/>
  <c r="BK197"/>
  <c r="J182"/>
  <c r="BK172"/>
  <c r="J159"/>
  <c r="BK150"/>
  <c r="J139"/>
  <c r="BK134"/>
  <c r="BK124"/>
  <c r="BK102"/>
  <c r="BK91"/>
  <c r="BK315"/>
  <c r="J308"/>
  <c r="J295"/>
  <c r="J286"/>
  <c r="BK279"/>
  <c r="BK274"/>
  <c r="J260"/>
  <c r="J247"/>
  <c r="J245"/>
  <c r="BK233"/>
  <c r="J226"/>
  <c r="BK213"/>
  <c r="BK195"/>
  <c r="BK183"/>
  <c r="J173"/>
  <c r="J167"/>
  <c r="J154"/>
  <c r="BK144"/>
  <c r="BK137"/>
  <c r="J126"/>
  <c r="J118"/>
  <c r="J100"/>
  <c i="1" r="AS54"/>
  <c i="2" r="BK317"/>
  <c r="J304"/>
  <c r="BK297"/>
  <c r="J289"/>
  <c r="BK272"/>
  <c r="BK251"/>
  <c r="BK245"/>
  <c r="J230"/>
  <c r="BK219"/>
  <c r="J186"/>
  <c r="J179"/>
  <c r="J171"/>
  <c r="J166"/>
  <c r="J134"/>
  <c r="J108"/>
  <c r="J320"/>
  <c r="J302"/>
  <c r="J298"/>
  <c r="J290"/>
  <c r="BK281"/>
  <c r="J274"/>
  <c r="BK270"/>
  <c r="J263"/>
  <c r="BK248"/>
  <c r="J238"/>
  <c r="J232"/>
  <c r="J220"/>
  <c r="J214"/>
  <c r="J207"/>
  <c r="BK199"/>
  <c r="BK186"/>
  <c r="BK182"/>
  <c r="BK174"/>
  <c r="BK161"/>
  <c r="BK132"/>
  <c r="J114"/>
  <c r="J96"/>
  <c r="BK319"/>
  <c r="J313"/>
  <c r="BK304"/>
  <c r="J300"/>
  <c r="BK289"/>
  <c r="J275"/>
  <c r="J261"/>
  <c r="J258"/>
  <c r="J251"/>
  <c r="J240"/>
  <c r="BK230"/>
  <c r="J221"/>
  <c r="BK216"/>
  <c r="BK207"/>
  <c r="J202"/>
  <c r="BK191"/>
  <c r="J174"/>
  <c r="J161"/>
  <c r="J152"/>
  <c r="BK141"/>
  <c r="BK135"/>
  <c r="J127"/>
  <c r="J112"/>
  <c r="J93"/>
  <c r="BK316"/>
  <c r="J310"/>
  <c r="BK302"/>
  <c r="J291"/>
  <c r="BK284"/>
  <c r="BK277"/>
  <c r="J273"/>
  <c r="J257"/>
  <c r="BK242"/>
  <c r="J234"/>
  <c r="BK227"/>
  <c r="J209"/>
  <c r="J189"/>
  <c r="BK177"/>
  <c r="J172"/>
  <c r="J165"/>
  <c r="J155"/>
  <c r="J146"/>
  <c r="J141"/>
  <c r="J128"/>
  <c r="J124"/>
  <c r="BK114"/>
  <c r="BK95"/>
  <c r="BK87"/>
  <c r="BK310"/>
  <c r="BK307"/>
  <c r="BK298"/>
  <c r="BK290"/>
  <c r="J270"/>
  <c r="BK258"/>
  <c r="J248"/>
  <c r="J241"/>
  <c r="J223"/>
  <c r="J193"/>
  <c r="J177"/>
  <c r="BK167"/>
  <c r="BK146"/>
  <c r="J132"/>
  <c r="J116"/>
  <c r="J104"/>
  <c r="J91"/>
  <c r="J301"/>
  <c r="BK296"/>
  <c r="J285"/>
  <c r="BK273"/>
  <c r="BK265"/>
  <c r="BK257"/>
  <c r="BK240"/>
  <c r="J233"/>
  <c r="J225"/>
  <c r="BK218"/>
  <c r="BK211"/>
  <c r="BK204"/>
  <c r="J197"/>
  <c r="J184"/>
  <c r="J178"/>
  <c r="BK163"/>
  <c r="J135"/>
  <c r="BK116"/>
  <c r="BK98"/>
  <c r="J87"/>
  <c r="J315"/>
  <c r="BK305"/>
  <c r="BK295"/>
  <c r="BK287"/>
  <c r="J269"/>
  <c r="BK260"/>
  <c r="BK254"/>
  <c r="J242"/>
  <c r="BK238"/>
  <c r="BK229"/>
  <c r="BK220"/>
  <c r="J213"/>
  <c r="J206"/>
  <c r="J203"/>
  <c r="J198"/>
  <c r="BK189"/>
  <c r="BK179"/>
  <c r="J163"/>
  <c r="BK157"/>
  <c r="BK147"/>
  <c r="J137"/>
  <c r="BK130"/>
  <c r="BK126"/>
  <c r="BK110"/>
  <c r="BK320"/>
  <c r="BK314"/>
  <c r="BK306"/>
  <c r="J293"/>
  <c r="J283"/>
  <c r="J272"/>
  <c r="BK252"/>
  <c r="BK246"/>
  <c r="J235"/>
  <c r="J229"/>
  <c r="BK217"/>
  <c r="J199"/>
  <c r="BK178"/>
  <c r="BK171"/>
  <c r="BK159"/>
  <c r="J150"/>
  <c r="BK143"/>
  <c r="J136"/>
  <c r="J122"/>
  <c r="BK104"/>
  <c r="BK96"/>
  <c r="J89"/>
  <c r="BK313"/>
  <c r="J309"/>
  <c r="BK303"/>
  <c r="J296"/>
  <c r="J281"/>
  <c r="J265"/>
  <c r="BK249"/>
  <c r="J244"/>
  <c r="BK224"/>
  <c r="J218"/>
  <c r="BK184"/>
  <c r="BK173"/>
  <c r="J169"/>
  <c r="BK149"/>
  <c r="BK122"/>
  <c r="BK112"/>
  <c r="J102"/>
  <c r="J314"/>
  <c r="BK300"/>
  <c r="J297"/>
  <c r="BK286"/>
  <c r="J279"/>
  <c r="BK271"/>
  <c r="BK261"/>
  <c r="J254"/>
  <c r="BK235"/>
  <c r="BK231"/>
  <c r="BK221"/>
  <c r="J216"/>
  <c r="J205"/>
  <c r="BK198"/>
  <c r="J185"/>
  <c r="J181"/>
  <c r="BK165"/>
  <c r="BK155"/>
  <c r="J130"/>
  <c r="J106"/>
  <c r="BK89"/>
  <c r="J316"/>
  <c r="BK309"/>
  <c r="J303"/>
  <c r="BK292"/>
  <c r="BK283"/>
  <c r="BK267"/>
  <c r="BK259"/>
  <c r="J252"/>
  <c r="BK241"/>
  <c r="BK232"/>
  <c r="J227"/>
  <c r="J217"/>
  <c r="J211"/>
  <c r="BK205"/>
  <c r="BK201"/>
  <c r="J195"/>
  <c r="BK181"/>
  <c r="BK166"/>
  <c r="BK154"/>
  <c r="J143"/>
  <c r="BK136"/>
  <c r="BK128"/>
  <c r="J120"/>
  <c r="J98"/>
  <c r="J319"/>
  <c r="BK311"/>
  <c r="J305"/>
  <c r="J287"/>
  <c r="BK280"/>
  <c r="BK275"/>
  <c r="J271"/>
  <c r="J249"/>
  <c r="J237"/>
  <c r="J231"/>
  <c r="J224"/>
  <c r="J201"/>
  <c r="BK193"/>
  <c r="J175"/>
  <c r="J170"/>
  <c r="J157"/>
  <c r="J149"/>
  <c r="BK139"/>
  <c r="BK127"/>
  <c r="BK120"/>
  <c r="J110"/>
  <c r="BK93"/>
  <c l="1" r="T188"/>
  <c r="R86"/>
  <c r="P156"/>
  <c r="T156"/>
  <c r="R188"/>
  <c r="BK262"/>
  <c r="J262"/>
  <c r="J63"/>
  <c r="P262"/>
  <c r="R262"/>
  <c r="T262"/>
  <c r="BK276"/>
  <c r="J276"/>
  <c r="J64"/>
  <c r="P276"/>
  <c r="R276"/>
  <c r="T276"/>
  <c r="BK318"/>
  <c r="J318"/>
  <c r="J65"/>
  <c r="P318"/>
  <c r="P86"/>
  <c r="BK156"/>
  <c r="J156"/>
  <c r="J61"/>
  <c r="BK188"/>
  <c r="J188"/>
  <c r="J62"/>
  <c r="R318"/>
  <c r="BK86"/>
  <c r="J86"/>
  <c r="J60"/>
  <c r="T86"/>
  <c r="R156"/>
  <c r="P188"/>
  <c r="T318"/>
  <c r="E48"/>
  <c r="J54"/>
  <c r="BE98"/>
  <c r="BE128"/>
  <c r="BE130"/>
  <c r="BE132"/>
  <c r="BE134"/>
  <c r="BE146"/>
  <c r="BE161"/>
  <c r="BE163"/>
  <c r="BE166"/>
  <c r="BE167"/>
  <c r="BE179"/>
  <c r="BE181"/>
  <c r="BE183"/>
  <c r="BE185"/>
  <c r="BE197"/>
  <c r="BE198"/>
  <c r="BE202"/>
  <c r="BE204"/>
  <c r="BE205"/>
  <c r="BE209"/>
  <c r="BE211"/>
  <c r="BE214"/>
  <c r="BE218"/>
  <c r="BE219"/>
  <c r="BE221"/>
  <c r="BE224"/>
  <c r="BE230"/>
  <c r="BE231"/>
  <c r="BE238"/>
  <c r="BE247"/>
  <c r="BE254"/>
  <c r="BE259"/>
  <c r="BE260"/>
  <c r="BE261"/>
  <c r="BE263"/>
  <c r="BE265"/>
  <c r="BE269"/>
  <c r="BE270"/>
  <c r="BE281"/>
  <c r="BE289"/>
  <c r="BE299"/>
  <c r="BE300"/>
  <c r="BE304"/>
  <c r="BE317"/>
  <c r="J52"/>
  <c r="BE89"/>
  <c r="BE93"/>
  <c r="BE95"/>
  <c r="BE100"/>
  <c r="BE104"/>
  <c r="BE106"/>
  <c r="BE110"/>
  <c r="BE114"/>
  <c r="BE116"/>
  <c r="BE122"/>
  <c r="BE155"/>
  <c r="BE169"/>
  <c r="BE173"/>
  <c r="BE174"/>
  <c r="BE177"/>
  <c r="BE182"/>
  <c r="BE184"/>
  <c r="BE195"/>
  <c r="BE206"/>
  <c r="BE217"/>
  <c r="BE235"/>
  <c r="BE240"/>
  <c r="BE241"/>
  <c r="BE245"/>
  <c r="BE246"/>
  <c r="BE248"/>
  <c r="BE251"/>
  <c r="BE255"/>
  <c r="BE257"/>
  <c r="BE271"/>
  <c r="BE272"/>
  <c r="BE273"/>
  <c r="BE279"/>
  <c r="BE280"/>
  <c r="BE285"/>
  <c r="BE290"/>
  <c r="BE296"/>
  <c r="BE297"/>
  <c r="BE298"/>
  <c r="BE301"/>
  <c r="BE302"/>
  <c r="BE315"/>
  <c r="BE316"/>
  <c r="BE320"/>
  <c r="F82"/>
  <c r="BE91"/>
  <c r="BE102"/>
  <c r="BE118"/>
  <c r="BE120"/>
  <c r="BE126"/>
  <c r="BE135"/>
  <c r="BE136"/>
  <c r="BE139"/>
  <c r="BE141"/>
  <c r="BE144"/>
  <c r="BE147"/>
  <c r="BE149"/>
  <c r="BE152"/>
  <c r="BE165"/>
  <c r="BE170"/>
  <c r="BE172"/>
  <c r="BE175"/>
  <c r="BE178"/>
  <c r="BE186"/>
  <c r="BE191"/>
  <c r="BE201"/>
  <c r="BE223"/>
  <c r="BE225"/>
  <c r="BE227"/>
  <c r="BE232"/>
  <c r="BE233"/>
  <c r="BE234"/>
  <c r="BE237"/>
  <c r="BE242"/>
  <c r="BE244"/>
  <c r="BE249"/>
  <c r="BE283"/>
  <c r="BE286"/>
  <c r="BE287"/>
  <c r="BE291"/>
  <c r="BE293"/>
  <c r="BE295"/>
  <c r="BE303"/>
  <c r="BE305"/>
  <c r="BE306"/>
  <c r="BE307"/>
  <c r="BE308"/>
  <c r="BE309"/>
  <c r="BE310"/>
  <c r="BE313"/>
  <c r="BE87"/>
  <c r="BE96"/>
  <c r="BE108"/>
  <c r="BE112"/>
  <c r="BE124"/>
  <c r="BE127"/>
  <c r="BE137"/>
  <c r="BE143"/>
  <c r="BE150"/>
  <c r="BE154"/>
  <c r="BE157"/>
  <c r="BE159"/>
  <c r="BE171"/>
  <c r="BE189"/>
  <c r="BE193"/>
  <c r="BE199"/>
  <c r="BE203"/>
  <c r="BE207"/>
  <c r="BE213"/>
  <c r="BE216"/>
  <c r="BE220"/>
  <c r="BE226"/>
  <c r="BE229"/>
  <c r="BE252"/>
  <c r="BE258"/>
  <c r="BE267"/>
  <c r="BE274"/>
  <c r="BE275"/>
  <c r="BE277"/>
  <c r="BE284"/>
  <c r="BE292"/>
  <c r="BE311"/>
  <c r="BE314"/>
  <c r="BE319"/>
  <c r="F34"/>
  <c i="1" r="BA55"/>
  <c r="BA54"/>
  <c r="W30"/>
  <c i="2" r="J34"/>
  <c i="1" r="AW55"/>
  <c i="2" r="F36"/>
  <c i="1" r="BC55"/>
  <c r="BC54"/>
  <c r="AY54"/>
  <c i="2" r="F37"/>
  <c i="1" r="BD55"/>
  <c r="BD54"/>
  <c r="W33"/>
  <c i="2" r="F35"/>
  <c i="1" r="BB55"/>
  <c r="BB54"/>
  <c r="W31"/>
  <c i="2" l="1" r="P85"/>
  <c i="1" r="AU55"/>
  <c i="2" r="R85"/>
  <c r="T85"/>
  <c r="BK85"/>
  <c r="J85"/>
  <c r="J59"/>
  <c i="1" r="AU54"/>
  <c r="W32"/>
  <c r="AX54"/>
  <c r="AW54"/>
  <c r="AK30"/>
  <c i="2" r="F33"/>
  <c i="1" r="AZ55"/>
  <c r="AZ54"/>
  <c r="AV54"/>
  <c r="AK29"/>
  <c i="2" r="J33"/>
  <c i="1" r="AV55"/>
  <c r="AT55"/>
  <c l="1" r="AT54"/>
  <c r="W29"/>
  <c i="2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<sst xmlns="http://schemas.openxmlformats.org/spreadsheetml/2006/main">
  <si>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</si>
  <si>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</si>
  <si>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</si>
  <si>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</si>
  <si>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</si>
  <si>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{9b448c9d-b0e8-4466-860d-5680c0192378}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</si>
  <si>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</si>
  <si>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</si>
  <si>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</si>
  <si>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</si>
  <si>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</si>
  <si>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</si>
  <si>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</si>
  <si>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</si>
  <si>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</si>
  <si>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</si>
  <si>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</si>
  <si>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č.17</t>
  </si>
  <si>
    <t>KSO:</t>
  </si>
  <si>
    <t/>
  </si>
  <si>
    <t>CC-CZ:</t>
  </si>
  <si>
    <t>Místo:</t>
  </si>
  <si>
    <t>Ústí nad Labem</t>
  </si>
  <si>
    <t>Datum:</t>
  </si>
  <si>
    <t>28. 5. 2025</t>
  </si>
  <si>
    <t>Zadavatel:</t>
  </si>
  <si>
    <t>IČ:</t>
  </si>
  <si>
    <t>00081531</t>
  </si>
  <si>
    <t xml:space="preserve"> 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</si>
  <si>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</si>
  <si>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</si>
  <si>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</si>
  <si>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</si>
  <si>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</si>
  <si>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</si>
  <si>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</si>
  <si>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</si>
  <si>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</si>
  <si>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</si>
  <si>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</si>
  <si>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</si>
  <si>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</si>
  <si>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</si>
  <si>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</si>
  <si>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</si>
  <si>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</si>
  <si>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</si>
  <si>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</si>
  <si>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</si>
  <si>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</si>
  <si>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</si>
  <si>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</si>
  <si>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</si>
  <si>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</si>
  <si>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</si>
  <si>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</si>
  <si>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</si>
  <si>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</si>
  <si>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</si>
  <si>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</si>
  <si>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</si>
  <si>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</si>
  <si>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</si>
  <si>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</si>
  <si>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</si>
  <si>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</si>
  <si>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</si>
  <si>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</si>
  <si>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</si>
  <si>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</si>
  <si>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</si>
  <si>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</si>
  <si>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</si>
  <si>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</si>
  <si>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</si>
  <si>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</si>
  <si>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</si>
  <si>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</si>
  <si>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</si>
  <si>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</si>
  <si>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</si>
  <si>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USEK-17</t>
  </si>
  <si>
    <t>Rozvoj NSVS v Ústí nad Labem – optická část, úsek č.17 - připojení objektu 1, 11, 36, 38 a 47</t>
  </si>
  <si>
    <t>STA</t>
  </si>
  <si>
    <t>1</t>
  </si>
  <si>
    <t>{ffb47bd0-ab91-4691-b7fc-2e2bc60f65a4}</t>
  </si>
  <si>
    <t>2</t>
  </si>
  <si>
    <t>KRYCÍ LIST SOUPISU PRACÍ</t>
  </si>
  <si>
    <t>Objekt:</t>
  </si>
  <si>
    <t>USEK-17 - Rozvoj NSVS v Ústí nad Labem – optická část, úsek č.17 - připojení objektu 1, 11, 36, 38 a 47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</si>
  <si>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</si>
  <si>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</si>
  <si>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</si>
  <si>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</si>
  <si>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</si>
  <si>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</si>
  <si>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</si>
  <si>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</si>
  <si>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</si>
  <si>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</si>
  <si>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</si>
  <si>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</si>
  <si>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</si>
  <si>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</si>
  <si>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</si>
  <si>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</si>
  <si>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</si>
  <si>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</si>
  <si>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</si>
  <si>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</si>
  <si>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</si>
  <si>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</si>
  <si>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</si>
  <si>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</si>
  <si>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</si>
  <si>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</si>
  <si>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</si>
  <si>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</si>
  <si>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</si>
  <si>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</si>
  <si>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01</t>
  </si>
  <si>
    <t>4</t>
  </si>
  <si>
    <t>Online PSC</t>
  </si>
  <si>
    <t>https://podminky.urs.cz/item/CS_URS_2025_01/460030011</t>
  </si>
  <si>
    <t>460581121</t>
  </si>
  <si>
    <t>Úprava terénu zatravnění, včetně dodání osiva a zalití vodou na rovině</t>
  </si>
  <si>
    <t>https://podminky.urs.cz/item/CS_URS_2025_01/460581121</t>
  </si>
  <si>
    <t>3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</si>
  <si>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</si>
  <si>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</si>
  <si>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6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</si>
  <si>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</si>
  <si>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</si>
  <si>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</si>
  <si>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8</t>
  </si>
  <si>
    <t>https://podminky.urs.cz/item/CS_URS_2025_01/460911122</t>
  </si>
  <si>
    <t>5</t>
  </si>
  <si>
    <t>M</t>
  </si>
  <si>
    <t>59245090</t>
  </si>
  <si>
    <t>dlažba zámková betonová profilová 230x140mm tl 80mm přírodní</t>
  </si>
  <si>
    <t>10</t>
  </si>
  <si>
    <t>468041111</t>
  </si>
  <si>
    <t>Řezání spár v podkladu nebo krytu betonovém, hloubky do 10 cm</t>
  </si>
  <si>
    <t>m</t>
  </si>
  <si>
    <t>https://podminky.urs.cz/item/CS_URS_2025_01/468041111</t>
  </si>
  <si>
    <t>7</t>
  </si>
  <si>
    <t>468041122</t>
  </si>
  <si>
    <t>Řezání spár v podkladu nebo krytu živičném, tloušťky přes 5 do 10 cm</t>
  </si>
  <si>
    <t>14</t>
  </si>
  <si>
    <t>https://podminky.urs.cz/item/CS_URS_2025_01/468041122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</si>
  <si>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</si>
  <si>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</si>
  <si>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16</t>
  </si>
  <si>
    <t>https://podminky.urs.cz/item/CS_URS_2025_01/919732211</t>
  </si>
  <si>
    <t>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</si>
  <si>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</si>
  <si>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</si>
  <si>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</si>
  <si>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18</t>
  </si>
  <si>
    <t>https://podminky.urs.cz/item/CS_URS_2025_01/460131113</t>
  </si>
  <si>
    <t>174111101</t>
  </si>
  <si>
    <t>Zásyp sypaninou z jakékoliv horniny ručně s uložením výkopku ve vrstvách se zhutněním jam, šachet, rýh nebo kolem objektů v těchto vykopávkách</t>
  </si>
  <si>
    <t>20</t>
  </si>
  <si>
    <t>https://podminky.urs.cz/item/CS_URS_2025_01/174111101</t>
  </si>
  <si>
    <t>11</t>
  </si>
  <si>
    <t>460341111</t>
  </si>
  <si>
    <t>Vodorovné přemístění (odvoz) horniny dopravními prostředky včetně složení, bez naložení a rozprostření jakékoliv třídy, na vzdálenost do 50 m</t>
  </si>
  <si>
    <t>22</t>
  </si>
  <si>
    <t>https://podminky.urs.cz/item/CS_URS_2025_01/460341111</t>
  </si>
  <si>
    <t>469972111</t>
  </si>
  <si>
    <t>Odvoz suti a vybouraných hmot odvoz suti a vybouraných hmot do 1 km</t>
  </si>
  <si>
    <t>t</t>
  </si>
  <si>
    <t>24</t>
  </si>
  <si>
    <t>https://podminky.urs.cz/item/CS_URS_2025_01/469972111</t>
  </si>
  <si>
    <t>13</t>
  </si>
  <si>
    <t>469972121</t>
  </si>
  <si>
    <t>Odvoz suti a vybouraných hmot odvoz suti a vybouraných hmot Příplatek k ceně za každý další i započatý 1 km</t>
  </si>
  <si>
    <t>26</t>
  </si>
  <si>
    <t>https://podminky.urs.cz/item/CS_URS_2025_01/469972121</t>
  </si>
  <si>
    <t>469973120</t>
  </si>
  <si>
    <t>Poplatek za uložení stavebního odpadu (skládkovné) na recyklační skládce z prostého betonu zatříděného do Katalogu odpadů pod kódem 17 01 01</t>
  </si>
  <si>
    <t>28</t>
  </si>
  <si>
    <t>https://podminky.urs.cz/item/CS_URS_2025_01/469973120</t>
  </si>
  <si>
    <t>15</t>
  </si>
  <si>
    <t>469973125</t>
  </si>
  <si>
    <t>Poplatek za uložení stavebního odpadu (skládkovné) na recyklační skládce asfaltového bez obsahu dehtu zatříděného do Katalogu odpadů pod kódem 17 03 02</t>
  </si>
  <si>
    <t>30</t>
  </si>
  <si>
    <t>https://podminky.urs.cz/item/CS_URS_2025_01/469973125</t>
  </si>
  <si>
    <t>171201231</t>
  </si>
  <si>
    <t>Poplatek za uložení stavebního odpadu na recyklační skládce (skládkovné) zeminy a kamení zatříděného do Katalogu odpadů pod kódem 17 05 04</t>
  </si>
  <si>
    <t>32</t>
  </si>
  <si>
    <t>https://podminky.urs.cz/item/CS_URS_2025_01/171201231</t>
  </si>
  <si>
    <t>17</t>
  </si>
  <si>
    <t>460061141</t>
  </si>
  <si>
    <t>Zabezpečení výkopu a objektů ocelové mobilní oplocení výšky do 1,5 m zřízení</t>
  </si>
  <si>
    <t>34</t>
  </si>
  <si>
    <t>https://podminky.urs.cz/item/CS_URS_2025_01/460061141</t>
  </si>
  <si>
    <t>460061142</t>
  </si>
  <si>
    <t>Zabezpečení výkopu a objektů ocelové mobilní oplocení výšky do 1,5 m odstranění</t>
  </si>
  <si>
    <t>36</t>
  </si>
  <si>
    <t>https://podminky.urs.cz/item/CS_URS_2025_01/460061142</t>
  </si>
  <si>
    <t>19</t>
  </si>
  <si>
    <t>460061171</t>
  </si>
  <si>
    <t>Zabezpečení výkopu a objektů výstražná páska včetně dodávky materiálu zřízení a odstranění</t>
  </si>
  <si>
    <t>38</t>
  </si>
  <si>
    <t>https://podminky.urs.cz/item/CS_URS_2025_01/460061171</t>
  </si>
  <si>
    <t>460661412</t>
  </si>
  <si>
    <t>Kabelové lože z písku včetně podsypu, zhutnění a urovnání povrchu pro kabely nn zakryté plastovými deskami (materiál ve specifikaci), šířky přes 25 do 50 cm</t>
  </si>
  <si>
    <t>40</t>
  </si>
  <si>
    <t>https://podminky.urs.cz/item/CS_URS_2025_01/460661412</t>
  </si>
  <si>
    <t>58981100</t>
  </si>
  <si>
    <t>recyklát směsný frakce 0/16</t>
  </si>
  <si>
    <t>42</t>
  </si>
  <si>
    <t>R0101001</t>
  </si>
  <si>
    <t>Krycí deska kabelová PE 150 x 1000 x 4 mm</t>
  </si>
  <si>
    <t>44</t>
  </si>
  <si>
    <t>23</t>
  </si>
  <si>
    <t>460671112</t>
  </si>
  <si>
    <t>Výstražné prvky pro krytí kabelů včetně vyrovnání povrchu rýhy, rozvinutí a uložení fólie, šířky přes 20 do 25 cm</t>
  </si>
  <si>
    <t>46</t>
  </si>
  <si>
    <t>https://podminky.urs.cz/item/CS_URS_2025_01/460671112</t>
  </si>
  <si>
    <t>460581131</t>
  </si>
  <si>
    <t>Úprava terénu uvedení nezpevněného terénu do původního stavu v místě dočasného uložení výkopku s vyhrabáním, srovnáním a částečným dosetím trávy</t>
  </si>
  <si>
    <t>48</t>
  </si>
  <si>
    <t>https://podminky.urs.cz/item/CS_URS_2025_01/460581131</t>
  </si>
  <si>
    <t>25</t>
  </si>
  <si>
    <t>181411131</t>
  </si>
  <si>
    <t>Založení trávníku na půdě předem připravené plochy do 1000 m2 výsevem včetně utažení parkového v rovině nebo na svahu do 1:5</t>
  </si>
  <si>
    <t>50</t>
  </si>
  <si>
    <t>https://podminky.urs.cz/item/CS_URS_2025_01/181411131</t>
  </si>
  <si>
    <t>00572410</t>
  </si>
  <si>
    <t>osivo směs travní parková</t>
  </si>
  <si>
    <t>kg</t>
  </si>
  <si>
    <t>52</t>
  </si>
  <si>
    <t>27</t>
  </si>
  <si>
    <t>R0101006</t>
  </si>
  <si>
    <t>rozprostření zeminy -substrátu</t>
  </si>
  <si>
    <t>54</t>
  </si>
  <si>
    <t>10371500</t>
  </si>
  <si>
    <t>substrát pro trávníky VL</t>
  </si>
  <si>
    <t>56</t>
  </si>
  <si>
    <t>29</t>
  </si>
  <si>
    <t>451541111</t>
  </si>
  <si>
    <t>Lože pod potrubí, stoky a drobné objekty v otevřeném výkopu ze štěrkodrtě 0-63 mm</t>
  </si>
  <si>
    <t>58</t>
  </si>
  <si>
    <t>https://podminky.urs.cz/item/CS_URS_2025_01/451541111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</si>
  <si>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</si>
  <si>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</si>
  <si>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60</t>
  </si>
  <si>
    <t>https://podminky.urs.cz/item/CS_URS_2025_01/212752101</t>
  </si>
  <si>
    <t>31</t>
  </si>
  <si>
    <t>460841122</t>
  </si>
  <si>
    <t>Osazení kabelové komory z plastů pro běžné zatížení komorového dílu z polyetylénu HDPE půdorysné plochy přes 1,0 m2 do 1,5 m2, světlé hloubky přes 0,7 do 1,0 m</t>
  </si>
  <si>
    <t>kus</t>
  </si>
  <si>
    <t>62</t>
  </si>
  <si>
    <t>https://podminky.urs.cz/item/CS_URS_2025_01/460841122</t>
  </si>
  <si>
    <t>R0101008</t>
  </si>
  <si>
    <t>podzemní kabelová komora PVC, rozměr 1400 x 800 x 760</t>
  </si>
  <si>
    <t>64</t>
  </si>
  <si>
    <t>33</t>
  </si>
  <si>
    <t>460841152</t>
  </si>
  <si>
    <t>Osazení kabelové komory z plastů pro běžné zatížení víka z oceli, litiny nebo betonu půdorysné plochy přes 1,0 do 1,5 m2</t>
  </si>
  <si>
    <t>66</t>
  </si>
  <si>
    <t>https://podminky.urs.cz/item/CS_URS_2025_01/460841152</t>
  </si>
  <si>
    <t>R0101009</t>
  </si>
  <si>
    <t>víko ocel B125 pro KK 1400 x 800</t>
  </si>
  <si>
    <t>68</t>
  </si>
  <si>
    <t>35</t>
  </si>
  <si>
    <t>210890001</t>
  </si>
  <si>
    <t>Montáž označovacích nebo trasovacích prvků pro kabely a vodiče ball markeru</t>
  </si>
  <si>
    <t>70</t>
  </si>
  <si>
    <t>https://podminky.urs.cz/item/CS_URS_2025_01/210890001</t>
  </si>
  <si>
    <t>34571965</t>
  </si>
  <si>
    <t>ball marker - lokalizace podzemních sítí</t>
  </si>
  <si>
    <t>72</t>
  </si>
  <si>
    <t>37</t>
  </si>
  <si>
    <t>460010025</t>
  </si>
  <si>
    <t>Vytyčení trasy inženýrských sítí v zastavěném prostoru</t>
  </si>
  <si>
    <t>km</t>
  </si>
  <si>
    <t>74</t>
  </si>
  <si>
    <t>https://podminky.urs.cz/item/CS_URS_2025_01/460010025</t>
  </si>
  <si>
    <t>012164000</t>
  </si>
  <si>
    <t>Vytyčení a zaměření inženýrských sítí</t>
  </si>
  <si>
    <t>76</t>
  </si>
  <si>
    <t>https://podminky.urs.cz/item/CS_URS_2025_01/012164000</t>
  </si>
  <si>
    <t>39</t>
  </si>
  <si>
    <t>R8711281</t>
  </si>
  <si>
    <t>geodetické vytýčení průběhu stávající optické trasy</t>
  </si>
  <si>
    <t>78</t>
  </si>
  <si>
    <t>R8411338</t>
  </si>
  <si>
    <t>geodetické zaměření sond a KK</t>
  </si>
  <si>
    <t>80</t>
  </si>
  <si>
    <t>D2</t>
  </si>
  <si>
    <t>uvolnění trubek, zafukování MT</t>
  </si>
  <si>
    <t>41</t>
  </si>
  <si>
    <t>R0301014</t>
  </si>
  <si>
    <t>práce ve stávající kabelové komoře / šachtě kolektoru - vyhlednání, otevření / zavření, vyčištění</t>
  </si>
  <si>
    <t>82</t>
  </si>
  <si>
    <t>https://podminky.urs.cz/item/CS_URS_2025_01/R0301014</t>
  </si>
  <si>
    <t>220182035</t>
  </si>
  <si>
    <t>Zhotovení a zrušení náběhu s výstupem při zafukování optických kabelů do obsazené trubky</t>
  </si>
  <si>
    <t>84</t>
  </si>
  <si>
    <t>https://podminky.urs.cz/item/CS_URS_2025_01/220182035</t>
  </si>
  <si>
    <t>43</t>
  </si>
  <si>
    <t>220182033</t>
  </si>
  <si>
    <t>Zafukování optického kabelu do trubky obsazené</t>
  </si>
  <si>
    <t>86</t>
  </si>
  <si>
    <t>https://podminky.urs.cz/item/CS_URS_2025_01/220182033</t>
  </si>
  <si>
    <t>220182036</t>
  </si>
  <si>
    <t>Zafukování mikrotrubičky HDPE do trubky samostatně</t>
  </si>
  <si>
    <t>88</t>
  </si>
  <si>
    <t>https://podminky.urs.cz/item/CS_URS_2025_01/220182036</t>
  </si>
  <si>
    <t>45</t>
  </si>
  <si>
    <t>R5381597</t>
  </si>
  <si>
    <t>Demontáž samonosného OK</t>
  </si>
  <si>
    <t>90</t>
  </si>
  <si>
    <t>R8795723</t>
  </si>
  <si>
    <t>kalibrace a tlaková zkouška trubky HDPE 40/33</t>
  </si>
  <si>
    <t>92</t>
  </si>
  <si>
    <t>47</t>
  </si>
  <si>
    <t>220182037</t>
  </si>
  <si>
    <t>Zafukování svazku mikrotrubiček HDPE do trubky do 5 trubiček</t>
  </si>
  <si>
    <t>94</t>
  </si>
  <si>
    <t>https://podminky.urs.cz/item/CS_URS_2025_01/220182037</t>
  </si>
  <si>
    <t>R4037877</t>
  </si>
  <si>
    <t>příplatek za zafukování svazku MT do obsazené trubky HDPE 40/33 (přifouknutí)</t>
  </si>
  <si>
    <t>96</t>
  </si>
  <si>
    <t>49</t>
  </si>
  <si>
    <t>34571852</t>
  </si>
  <si>
    <t>mikrotrubička HDPE venkovní tenkostěnná vnitřní lubrikační vrstva hnědá D 10/8mm</t>
  </si>
  <si>
    <t>98</t>
  </si>
  <si>
    <t>R4788442</t>
  </si>
  <si>
    <t>montáž těsnění HDPE 40/33 / sada MT</t>
  </si>
  <si>
    <t>100</t>
  </si>
  <si>
    <t>51</t>
  </si>
  <si>
    <t>R4350242</t>
  </si>
  <si>
    <t>těsnění sady MT / HDPE 40/33</t>
  </si>
  <si>
    <t>102</t>
  </si>
  <si>
    <t>R4700207</t>
  </si>
  <si>
    <t>montáž spojky MATRIX-I 40/40</t>
  </si>
  <si>
    <t>104</t>
  </si>
  <si>
    <t>53</t>
  </si>
  <si>
    <t>R2884854</t>
  </si>
  <si>
    <t>spojka MATRIX-I 40/40</t>
  </si>
  <si>
    <t>106</t>
  </si>
  <si>
    <t>R0301005</t>
  </si>
  <si>
    <t>montáž spojky MT vč. pojistky</t>
  </si>
  <si>
    <t>ks</t>
  </si>
  <si>
    <t>108</t>
  </si>
  <si>
    <t>https://podminky.urs.cz/item/CS_URS_2025_01/R0301005</t>
  </si>
  <si>
    <t>55</t>
  </si>
  <si>
    <t>34571885</t>
  </si>
  <si>
    <t>spojka mikrotrubiček přímá průhledná plynotěsně utěsňující utažením pro vnější průměr trubičky D 10mm</t>
  </si>
  <si>
    <t>110</t>
  </si>
  <si>
    <t>34571886</t>
  </si>
  <si>
    <t>spojka mikrotrubiček přímá průhledná plynotěsně utěsňující utažením pro vnější průměr trubičky D 12mm</t>
  </si>
  <si>
    <t>112</t>
  </si>
  <si>
    <t>57</t>
  </si>
  <si>
    <t>R0301006</t>
  </si>
  <si>
    <t>montáž koncovky MT vč. pojistky</t>
  </si>
  <si>
    <t>114</t>
  </si>
  <si>
    <t>https://podminky.urs.cz/item/CS_URS_2025_01/R0301006</t>
  </si>
  <si>
    <t>34571869</t>
  </si>
  <si>
    <t>koncovka trubičky D vodotěsně utěsňující včetně pojistky proti vytržení pro vnější průměr trubičky D 10mm</t>
  </si>
  <si>
    <t>116</t>
  </si>
  <si>
    <t>59</t>
  </si>
  <si>
    <t>R5805947</t>
  </si>
  <si>
    <t>montáž kabelové průchodky MT / mOK</t>
  </si>
  <si>
    <t>118</t>
  </si>
  <si>
    <t>R7402422</t>
  </si>
  <si>
    <t>kabelová průchodka MT 7mm / mOK</t>
  </si>
  <si>
    <t>120</t>
  </si>
  <si>
    <t>61</t>
  </si>
  <si>
    <t>R2265714</t>
  </si>
  <si>
    <t>kabelová průchodka MT 10mm / mOK</t>
  </si>
  <si>
    <t>122</t>
  </si>
  <si>
    <t>R8132737</t>
  </si>
  <si>
    <t>kabelová průchodka MT 12mm / mOK</t>
  </si>
  <si>
    <t>124</t>
  </si>
  <si>
    <t>63</t>
  </si>
  <si>
    <t>R0301011</t>
  </si>
  <si>
    <t>kalibrace a tlaková zkouška nové MT</t>
  </si>
  <si>
    <t>126</t>
  </si>
  <si>
    <t>https://podminky.urs.cz/item/CS_URS_2025_01/R0301011</t>
  </si>
  <si>
    <t>D3</t>
  </si>
  <si>
    <t>vnitřní trasování, napájení NN</t>
  </si>
  <si>
    <t>220261661</t>
  </si>
  <si>
    <t>Značení trasy vedení</t>
  </si>
  <si>
    <t>128</t>
  </si>
  <si>
    <t>https://podminky.urs.cz/item/CS_URS_2025_01/220261661</t>
  </si>
  <si>
    <t>65</t>
  </si>
  <si>
    <t>468091322</t>
  </si>
  <si>
    <t>Vysekání kapes a výklenků v cihel zdivu pro elektroinstalační zařízení pl do 0,1 m2 a hl přes 15 do 30 cm</t>
  </si>
  <si>
    <t>130</t>
  </si>
  <si>
    <t>https://podminky.urs.cz/item/CS_URS_2025_01/468091322</t>
  </si>
  <si>
    <t>468091332</t>
  </si>
  <si>
    <t>Vysekání kapes a výklenků v cihel zdivu pro elektroinstalační zařízení pl přes 0,10 do 0,16 m2 a hl přes 15 do 30 cm</t>
  </si>
  <si>
    <t>132</t>
  </si>
  <si>
    <t>https://podminky.urs.cz/item/CS_URS_2025_01/468091332</t>
  </si>
  <si>
    <t>67</t>
  </si>
  <si>
    <t>468091341</t>
  </si>
  <si>
    <t>Vysekání kapes a výklenků v cihel zdivu pro elektroinstalační zařízení pl přes 0,16 do 0,25 m2 a hl do 15 cm</t>
  </si>
  <si>
    <t>134</t>
  </si>
  <si>
    <t>https://podminky.urs.cz/item/CS_URS_2025_01/468091341</t>
  </si>
  <si>
    <t>R5021849</t>
  </si>
  <si>
    <t>krabice rozvodná 233x175x78mm s víkem (ref. KT250)</t>
  </si>
  <si>
    <t>136</t>
  </si>
  <si>
    <t>69</t>
  </si>
  <si>
    <t>58541250</t>
  </si>
  <si>
    <t>sádra bílá</t>
  </si>
  <si>
    <t>138</t>
  </si>
  <si>
    <t>622316121</t>
  </si>
  <si>
    <t>Sanační vápenná jednovrstvá omítka vnějších stěn nanášená ručně</t>
  </si>
  <si>
    <t>140</t>
  </si>
  <si>
    <t>https://podminky.urs.cz/item/CS_URS_2025_01/622316121</t>
  </si>
  <si>
    <t>71</t>
  </si>
  <si>
    <t>WBR.SAZ85125</t>
  </si>
  <si>
    <t>webersan restauro - vápenná sanační omítka</t>
  </si>
  <si>
    <t>142</t>
  </si>
  <si>
    <t>R4467636</t>
  </si>
  <si>
    <t>výmalba stěny - oprava poškozených ploch</t>
  </si>
  <si>
    <t>144</t>
  </si>
  <si>
    <t>73</t>
  </si>
  <si>
    <t>R202602130930</t>
  </si>
  <si>
    <t>Vápenná malířská barva vnitřní bílá</t>
  </si>
  <si>
    <t>litr</t>
  </si>
  <si>
    <t>1089696015</t>
  </si>
  <si>
    <t>R8818178</t>
  </si>
  <si>
    <t>prostup cihlovou zdí tl do 30cm</t>
  </si>
  <si>
    <t>148</t>
  </si>
  <si>
    <t>75</t>
  </si>
  <si>
    <t>R5199114</t>
  </si>
  <si>
    <t>prostup cihlovou zdí tl nad 30cm</t>
  </si>
  <si>
    <t>150</t>
  </si>
  <si>
    <t>R5812733</t>
  </si>
  <si>
    <t>prostup stropem</t>
  </si>
  <si>
    <t>156</t>
  </si>
  <si>
    <t>77</t>
  </si>
  <si>
    <t>741920322</t>
  </si>
  <si>
    <t>Ucpávka prostupu kabelového svazku tmelem otvor D 120 mm zaplnění prostupu kabely z 30% stěnou tl 100 mm požární odolnost EI 90</t>
  </si>
  <si>
    <t>158</t>
  </si>
  <si>
    <t>https://podminky.urs.cz/item/CS_URS_2025_01/741920322</t>
  </si>
  <si>
    <t>741920362</t>
  </si>
  <si>
    <t>Ucpávka prostupu kabelového svazku pěnou otvorem D 120 mm zaplnění prostupu kabely z 10% stěnou tl 150 mm požární odolnost EI 60</t>
  </si>
  <si>
    <t>160</t>
  </si>
  <si>
    <t>https://podminky.urs.cz/item/CS_URS_2025_01/741920362</t>
  </si>
  <si>
    <t>79</t>
  </si>
  <si>
    <t>741920442</t>
  </si>
  <si>
    <t>Ucpávka prostupu kabelového svazku tmelem otvor D 120 mm zaplnění prostupu kabely z 10% stropem tl 150 mm požární odolnost EI 90</t>
  </si>
  <si>
    <t>162</t>
  </si>
  <si>
    <t>https://podminky.urs.cz/item/CS_URS_2025_01/741920442</t>
  </si>
  <si>
    <t>59081010</t>
  </si>
  <si>
    <t>tmel požárně ochranný protipožární zpěňující</t>
  </si>
  <si>
    <t>164</t>
  </si>
  <si>
    <t>81</t>
  </si>
  <si>
    <t>763111911</t>
  </si>
  <si>
    <t>Zhotovení otvoru vel. do 0,1 m2 v SDK příčce tl do 100 mm s vyztužením profily</t>
  </si>
  <si>
    <t>166</t>
  </si>
  <si>
    <t>https://podminky.urs.cz/item/CS_URS_2025_01/763111911</t>
  </si>
  <si>
    <t>R5718802</t>
  </si>
  <si>
    <t>instalace PVC dvířek 300x300mm do SDK podhledu (protahovací otvor)</t>
  </si>
  <si>
    <t>168</t>
  </si>
  <si>
    <t>83</t>
  </si>
  <si>
    <t>R6484542</t>
  </si>
  <si>
    <t>revizní dvířka plastová 300x300 mm, bílá</t>
  </si>
  <si>
    <t>170</t>
  </si>
  <si>
    <t>R4212446</t>
  </si>
  <si>
    <t>demontáž a montáž kazetového podhledu</t>
  </si>
  <si>
    <t>172</t>
  </si>
  <si>
    <t>85</t>
  </si>
  <si>
    <t>R5268417</t>
  </si>
  <si>
    <t>montáž lišty 80x40</t>
  </si>
  <si>
    <t>174</t>
  </si>
  <si>
    <t>34573016</t>
  </si>
  <si>
    <t>kanál elektroinstalační bezhalogenový 80x40mm</t>
  </si>
  <si>
    <t>176</t>
  </si>
  <si>
    <t>87</t>
  </si>
  <si>
    <t>220182076</t>
  </si>
  <si>
    <t>Montáž ochranné trubky HFXP pro optický kabel na rošt</t>
  </si>
  <si>
    <t>178</t>
  </si>
  <si>
    <t>https://podminky.urs.cz/item/CS_URS_2025_01/220182076</t>
  </si>
  <si>
    <t>R5768687</t>
  </si>
  <si>
    <t>Montáž ochranné trubky HFXP pro optický kabel na zeď</t>
  </si>
  <si>
    <t>180</t>
  </si>
  <si>
    <t>89</t>
  </si>
  <si>
    <t>R1890143</t>
  </si>
  <si>
    <t>ochranná trubka HFXP 50</t>
  </si>
  <si>
    <t>182</t>
  </si>
  <si>
    <t>R1503469</t>
  </si>
  <si>
    <t>instalace mikrotrubičky 10/8 HFFR do trubky / lišty / žlabu</t>
  </si>
  <si>
    <t>184</t>
  </si>
  <si>
    <t>91</t>
  </si>
  <si>
    <t>R9436366</t>
  </si>
  <si>
    <t>mikrotrubička 10/8 HFFR</t>
  </si>
  <si>
    <t>186</t>
  </si>
  <si>
    <t>188</t>
  </si>
  <si>
    <t>93</t>
  </si>
  <si>
    <t>190</t>
  </si>
  <si>
    <t>34571902</t>
  </si>
  <si>
    <t>spojka mikrotrubiček přímá redukční průhledná celoplastová vodotěsná D 12/10mm</t>
  </si>
  <si>
    <t>192</t>
  </si>
  <si>
    <t>95</t>
  </si>
  <si>
    <t>R8239005</t>
  </si>
  <si>
    <t>instalace NN kabelu 3x2,5 do trubky / lišty / žlabu</t>
  </si>
  <si>
    <t>194</t>
  </si>
  <si>
    <t>PKB.722810</t>
  </si>
  <si>
    <t>PRAFlaSafe X-J 3x2,5 RE</t>
  </si>
  <si>
    <t>196</t>
  </si>
  <si>
    <t>97</t>
  </si>
  <si>
    <t>R8258941</t>
  </si>
  <si>
    <t>instalace zemnícího drátu do trubky / lišty / žlabu</t>
  </si>
  <si>
    <t>198</t>
  </si>
  <si>
    <t>PKB.607607</t>
  </si>
  <si>
    <t>H07V-U 6 ZZ</t>
  </si>
  <si>
    <t>200</t>
  </si>
  <si>
    <t>99</t>
  </si>
  <si>
    <t>220870212</t>
  </si>
  <si>
    <t>Montáž konstrukce rezervy optického kabelu</t>
  </si>
  <si>
    <t>202</t>
  </si>
  <si>
    <t>https://podminky.urs.cz/item/CS_URS_2025_01/220870212</t>
  </si>
  <si>
    <t>R9840077</t>
  </si>
  <si>
    <t>kříž rezerv OK na stěnu, pr.50cm s krytem</t>
  </si>
  <si>
    <t>204</t>
  </si>
  <si>
    <t>101</t>
  </si>
  <si>
    <t>220182420</t>
  </si>
  <si>
    <t>Montáž skříně 19" optického rozvaděče</t>
  </si>
  <si>
    <t>206</t>
  </si>
  <si>
    <t>https://podminky.urs.cz/item/CS_URS_2025_01/220182420</t>
  </si>
  <si>
    <t>R4962736</t>
  </si>
  <si>
    <t>rozvaděč nástěnný jednodílný 19" celoskleněné dveře 15U/600mm</t>
  </si>
  <si>
    <t>-50660325</t>
  </si>
  <si>
    <t>103</t>
  </si>
  <si>
    <t>35712063</t>
  </si>
  <si>
    <t>rozvaděč stojanový 19" celoskleněné dveře 42U/800x1000mm</t>
  </si>
  <si>
    <t>210</t>
  </si>
  <si>
    <t>742330023</t>
  </si>
  <si>
    <t>Montáž vyvazovacího panelu 1U</t>
  </si>
  <si>
    <t>212</t>
  </si>
  <si>
    <t>https://podminky.urs.cz/item/CS_URS_2025_01/742330023</t>
  </si>
  <si>
    <t>105</t>
  </si>
  <si>
    <t>37451145</t>
  </si>
  <si>
    <t>panel vyvazovací 5x plastové oko s průchody 1U 19"</t>
  </si>
  <si>
    <t>214</t>
  </si>
  <si>
    <t>R9772955</t>
  </si>
  <si>
    <t>instalace 19" napájecího panelu do rozvaděče</t>
  </si>
  <si>
    <t>216</t>
  </si>
  <si>
    <t>107</t>
  </si>
  <si>
    <t>35712107</t>
  </si>
  <si>
    <t>panel rozvodný 19" 1U 8x zásuvka dle ČSN max 16A bleskojistka kabel 3x1,5mm 2m</t>
  </si>
  <si>
    <t>218</t>
  </si>
  <si>
    <t>R9732633</t>
  </si>
  <si>
    <t>montáž ventilační jednotky do DR</t>
  </si>
  <si>
    <t>220</t>
  </si>
  <si>
    <t>109</t>
  </si>
  <si>
    <t>42914005</t>
  </si>
  <si>
    <t>jednotka ventilační do nástěnného rozvaděče s termostatem 2 ventilátory</t>
  </si>
  <si>
    <t>222</t>
  </si>
  <si>
    <t>741313001</t>
  </si>
  <si>
    <t>Montáž zásuvka (polo)zapuštěná bezšroubové připojení 2P+PE se zapojením vodičů</t>
  </si>
  <si>
    <t>224</t>
  </si>
  <si>
    <t>https://podminky.urs.cz/item/CS_URS_2025_01/741313001</t>
  </si>
  <si>
    <t>111</t>
  </si>
  <si>
    <t>35811475</t>
  </si>
  <si>
    <t>zásuvka nástěnná 16A - 3pól, řazení 2P+PE IP44, šroubové svorky</t>
  </si>
  <si>
    <t>226</t>
  </si>
  <si>
    <t>741410003</t>
  </si>
  <si>
    <t>Montáž drátu nebo lana uzemňovacího průměru do 10 mm na povrchu</t>
  </si>
  <si>
    <t>228</t>
  </si>
  <si>
    <t>https://podminky.urs.cz/item/CS_URS_2025_01/741410003</t>
  </si>
  <si>
    <t>113</t>
  </si>
  <si>
    <t>R5764234</t>
  </si>
  <si>
    <t>práce ve stávajícím el. rozvaděči pro nový vývod do DR</t>
  </si>
  <si>
    <t>230</t>
  </si>
  <si>
    <t>210120511</t>
  </si>
  <si>
    <t>Montáž jističů do 100 A se zapojením vodičů</t>
  </si>
  <si>
    <t>232</t>
  </si>
  <si>
    <t>https://podminky.urs.cz/item/CS_URS_2025_01/210120511</t>
  </si>
  <si>
    <t>115</t>
  </si>
  <si>
    <t>35822122</t>
  </si>
  <si>
    <t>jistič 1-pólový 16 A vypínací charakteristika B vypínací schopnost 6 kA</t>
  </si>
  <si>
    <t>234</t>
  </si>
  <si>
    <t>R1708204</t>
  </si>
  <si>
    <t>Retrofit pro instalaci jističe</t>
  </si>
  <si>
    <t>236</t>
  </si>
  <si>
    <t>117</t>
  </si>
  <si>
    <t>R3047059</t>
  </si>
  <si>
    <t>výchozí revize napájení vč. uzemnění</t>
  </si>
  <si>
    <t>238</t>
  </si>
  <si>
    <t>R7067614</t>
  </si>
  <si>
    <t>přepojení stávajících rozvodů datové sítě (PC + WiFi) do nového rozvaděče</t>
  </si>
  <si>
    <t>240</t>
  </si>
  <si>
    <t>119</t>
  </si>
  <si>
    <t>R0301015</t>
  </si>
  <si>
    <t>drobný čistící a montážní materiál</t>
  </si>
  <si>
    <t>Kč</t>
  </si>
  <si>
    <t>242</t>
  </si>
  <si>
    <t>D4</t>
  </si>
  <si>
    <t>zafukování mOK</t>
  </si>
  <si>
    <t>220182034</t>
  </si>
  <si>
    <t>Zafukování optického kabelu do trubky nebo mikrotrubičky HDPE</t>
  </si>
  <si>
    <t>244</t>
  </si>
  <si>
    <t>https://podminky.urs.cz/item/CS_URS_2025_01/220182034</t>
  </si>
  <si>
    <t>121</t>
  </si>
  <si>
    <t>220182032</t>
  </si>
  <si>
    <t>Zatažení optického kabelu do ochranné HDPE trubky - smyčkování kabelu 100 m dlouhého</t>
  </si>
  <si>
    <t>246</t>
  </si>
  <si>
    <t>https://podminky.urs.cz/item/CS_URS_2025_01/220182032</t>
  </si>
  <si>
    <t>210051121</t>
  </si>
  <si>
    <t>Odvinutí a připevnění kabelové rezervy do držáku pro SDOK délky 30 m</t>
  </si>
  <si>
    <t>248</t>
  </si>
  <si>
    <t>https://podminky.urs.cz/item/CS_URS_2025_01/210051121</t>
  </si>
  <si>
    <t>123</t>
  </si>
  <si>
    <t>NWG.0069379.URS</t>
  </si>
  <si>
    <t>Zafukovací optický kabel CLT Micro, 24 vláken SM G.657A 9/125μm, LFP, Z238, 3,2mm, Fca, AirBlown24E9/125 G657A1</t>
  </si>
  <si>
    <t>250</t>
  </si>
  <si>
    <t>34123070</t>
  </si>
  <si>
    <t>kabel datový optický OS zafukovací CLT MICRO 12 vláken 9/125µm plášť LFP</t>
  </si>
  <si>
    <t>252</t>
  </si>
  <si>
    <t>125</t>
  </si>
  <si>
    <t>34123075</t>
  </si>
  <si>
    <t>kabel datový optický OS zafukovací CLT MICRO 24 vláken 9/125µm plášť LFP</t>
  </si>
  <si>
    <t>254</t>
  </si>
  <si>
    <t>34123034</t>
  </si>
  <si>
    <t>kabel datový optický OS zafukovací MICRO 48 vláken 9/125 plášť HDPE</t>
  </si>
  <si>
    <t>256</t>
  </si>
  <si>
    <t>127</t>
  </si>
  <si>
    <t>R3716593</t>
  </si>
  <si>
    <t>micro OK 144vl. Do MT 8mm SM 9/125</t>
  </si>
  <si>
    <t>258</t>
  </si>
  <si>
    <t>R8128768</t>
  </si>
  <si>
    <t>micro OK 192vl. Do MT 8mm SM 9/126</t>
  </si>
  <si>
    <t>260</t>
  </si>
  <si>
    <t>129</t>
  </si>
  <si>
    <t>34571945</t>
  </si>
  <si>
    <t>lubrikant pro zafukování kabelů do mikrotrubiček koncentrovaný</t>
  </si>
  <si>
    <t>262</t>
  </si>
  <si>
    <t>D5</t>
  </si>
  <si>
    <t>ukončení vláken</t>
  </si>
  <si>
    <t>228182421</t>
  </si>
  <si>
    <t>Demontáž vany 19" optického rozvaděče</t>
  </si>
  <si>
    <t>264</t>
  </si>
  <si>
    <t>https://podminky.urs.cz/item/CS_URS_2025_01/228182421</t>
  </si>
  <si>
    <t>131</t>
  </si>
  <si>
    <t>R8138579</t>
  </si>
  <si>
    <t>Demontáž optické spojky z KK vč. odpojení vláken a kabelů</t>
  </si>
  <si>
    <t>266</t>
  </si>
  <si>
    <t>R8988174</t>
  </si>
  <si>
    <t>práce ve stávajícím DR</t>
  </si>
  <si>
    <t>268</t>
  </si>
  <si>
    <t>133</t>
  </si>
  <si>
    <t>220182421</t>
  </si>
  <si>
    <t>Montáž vany do 19" optického rozvaděče</t>
  </si>
  <si>
    <t>270</t>
  </si>
  <si>
    <t>https://podminky.urs.cz/item/CS_URS_2025_01/220182421</t>
  </si>
  <si>
    <t>35759000</t>
  </si>
  <si>
    <t>vana optická neosazená výsuvná 1U 1xkazeta pro 24 svárů 24xSC simplex</t>
  </si>
  <si>
    <t>272</t>
  </si>
  <si>
    <t>135</t>
  </si>
  <si>
    <t>R7732925</t>
  </si>
  <si>
    <t>vana optická neosazená 19" 2U pro 48xSC, vč. čela a kazet, ref. RAY-OFSM</t>
  </si>
  <si>
    <t>274</t>
  </si>
  <si>
    <t>R2706462</t>
  </si>
  <si>
    <t>vana optická neosazená 19" 2U pro 96xSC, vč. čela a kazet, ref. RAY-OFSM</t>
  </si>
  <si>
    <t>276</t>
  </si>
  <si>
    <t>137</t>
  </si>
  <si>
    <t>R5447754</t>
  </si>
  <si>
    <t>vana optická neosazená 19" 3U pro 144xSC, vč. čela a kazet, ref. RAY-OFSM</t>
  </si>
  <si>
    <t>278</t>
  </si>
  <si>
    <t>280</t>
  </si>
  <si>
    <t>139</t>
  </si>
  <si>
    <t>R9126269</t>
  </si>
  <si>
    <t>19" box rezerv 1U</t>
  </si>
  <si>
    <t>282</t>
  </si>
  <si>
    <t>R8433142</t>
  </si>
  <si>
    <t>montáž optický adaptor</t>
  </si>
  <si>
    <t>284</t>
  </si>
  <si>
    <t>141</t>
  </si>
  <si>
    <t>37459075</t>
  </si>
  <si>
    <t>adaptér optický E2000(APC) OS zelený simplex</t>
  </si>
  <si>
    <t>286</t>
  </si>
  <si>
    <t>34343000</t>
  </si>
  <si>
    <t>ochrana teplem smrštitelná optického svaru 2,5x45mm</t>
  </si>
  <si>
    <t>288</t>
  </si>
  <si>
    <t>143</t>
  </si>
  <si>
    <t>220182321</t>
  </si>
  <si>
    <t>Ukončení optického kabelu pigtailem</t>
  </si>
  <si>
    <t>vlákno</t>
  </si>
  <si>
    <t>290</t>
  </si>
  <si>
    <t>https://podminky.urs.cz/item/CS_URS_2025_01/220182321</t>
  </si>
  <si>
    <t>37459125</t>
  </si>
  <si>
    <t>pigtail optický E2000(APC) OS 9/125 délka 1m</t>
  </si>
  <si>
    <t>292</t>
  </si>
  <si>
    <t>145</t>
  </si>
  <si>
    <t>R9302911</t>
  </si>
  <si>
    <t>Instalace optického patchcordu 2m</t>
  </si>
  <si>
    <t>294</t>
  </si>
  <si>
    <t>146</t>
  </si>
  <si>
    <t>R3217998</t>
  </si>
  <si>
    <t>patchcord optický duplex délka 2m E2000(APC) / E2000(APC)</t>
  </si>
  <si>
    <t>296</t>
  </si>
  <si>
    <t>147</t>
  </si>
  <si>
    <t>R6108630</t>
  </si>
  <si>
    <t>práce ve stávající OS, demontáž, montáž, doplnění kazet</t>
  </si>
  <si>
    <t>298</t>
  </si>
  <si>
    <t>R7686206</t>
  </si>
  <si>
    <t>modul kazet FIST-SOSA2-4SE-S do OS typu FIST-GCO2-BC16-NN</t>
  </si>
  <si>
    <t>300</t>
  </si>
  <si>
    <t>149</t>
  </si>
  <si>
    <t>R6193355</t>
  </si>
  <si>
    <t>sada těsnění oválného vstupu do OS typu FIST-GCO2-BC16-NN</t>
  </si>
  <si>
    <t>302</t>
  </si>
  <si>
    <t>R5124647</t>
  </si>
  <si>
    <t>kompletace a montáž optické spojky malé - s kapacitou do 48vl</t>
  </si>
  <si>
    <t>304</t>
  </si>
  <si>
    <t>151</t>
  </si>
  <si>
    <t>34571926</t>
  </si>
  <si>
    <t>spojka optická kabelová zemní odklopná těsná pro max 48 svarů kabelové průchodky 2x D 8-10mm 2x D 5-8mm 8x D 2-3,5mm</t>
  </si>
  <si>
    <t>306</t>
  </si>
  <si>
    <t>152</t>
  </si>
  <si>
    <t>R9261273</t>
  </si>
  <si>
    <t>kompletace a montáž optické spojky velké - s kapacitou do 288vl</t>
  </si>
  <si>
    <t>308</t>
  </si>
  <si>
    <t>153</t>
  </si>
  <si>
    <t>34571929</t>
  </si>
  <si>
    <t>spojka optická kabelová zemní odklopná s ventilkem pro max 288 svarů kabelové průchodky 8x D 6-20mm</t>
  </si>
  <si>
    <t>312</t>
  </si>
  <si>
    <t>154</t>
  </si>
  <si>
    <t>R2839630</t>
  </si>
  <si>
    <t>gelová průchodka kabelového portu TENIO</t>
  </si>
  <si>
    <t>314</t>
  </si>
  <si>
    <t>155</t>
  </si>
  <si>
    <t>R8443915</t>
  </si>
  <si>
    <t>držák spojky k upevnění na stěnu TENIO-OBRA</t>
  </si>
  <si>
    <t>316</t>
  </si>
  <si>
    <t>R4175573</t>
  </si>
  <si>
    <t>příprava OK pro ukončení, bez svárů vláken</t>
  </si>
  <si>
    <t>318</t>
  </si>
  <si>
    <t>157</t>
  </si>
  <si>
    <t>R5978690</t>
  </si>
  <si>
    <t>příprava OK pro ukončení -průběžný kabel bez přerušení, bez svárů vláken</t>
  </si>
  <si>
    <t>320</t>
  </si>
  <si>
    <t>R1842783</t>
  </si>
  <si>
    <t>příprava OK pro ukončení - rozdělení do 2 DR/ODF, bez svárů vláken</t>
  </si>
  <si>
    <t>322</t>
  </si>
  <si>
    <t>159</t>
  </si>
  <si>
    <t>R9994380</t>
  </si>
  <si>
    <t>kabelový splitter pro rozdělení mOK na trubičky</t>
  </si>
  <si>
    <t>324</t>
  </si>
  <si>
    <t>742124014</t>
  </si>
  <si>
    <t>Provedení svaru optického vlákna</t>
  </si>
  <si>
    <t>326</t>
  </si>
  <si>
    <t>https://podminky.urs.cz/item/CS_URS_2025_01/742124014</t>
  </si>
  <si>
    <t>161</t>
  </si>
  <si>
    <t>328</t>
  </si>
  <si>
    <t>R7393925</t>
  </si>
  <si>
    <t>komplexní měření optického vlákna (PM+OTDR) na dvou vln. délkách</t>
  </si>
  <si>
    <t>330</t>
  </si>
  <si>
    <t>163</t>
  </si>
  <si>
    <t>R2479011</t>
  </si>
  <si>
    <t>kontrolní měření jednostranně ukončeného vlákna</t>
  </si>
  <si>
    <t>332</t>
  </si>
  <si>
    <t>R2838787</t>
  </si>
  <si>
    <t>vyhodnocení měřících protokolů</t>
  </si>
  <si>
    <t>334</t>
  </si>
  <si>
    <t>165</t>
  </si>
  <si>
    <t>336</t>
  </si>
  <si>
    <t>VRN</t>
  </si>
  <si>
    <t>Vedlejší rozpočtové náklady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</si>
  <si>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</si>
  <si>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</si>
  <si>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</si>
  <si>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</si>
  <si>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-692588519</t>
  </si>
  <si>
    <t>167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</si>
  <si>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</si>
  <si>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</si>
  <si>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989066329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</si>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</sst>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030011" TargetMode="External" /><Relationship Id="rId2" Type="http://schemas.openxmlformats.org/officeDocument/2006/relationships/hyperlink" Target="https://podminky.urs.cz/item/CS_URS_2025_01/460581121" TargetMode="External" /><Relationship Id="rId3" Type="http://schemas.openxmlformats.org/officeDocument/2006/relationships/hyperlink" Target="https://podminky.urs.cz/item/CS_URS_2025_01/468021221" TargetMode="External" /><Relationship Id="rId4" Type="http://schemas.openxmlformats.org/officeDocument/2006/relationships/hyperlink" Target="https://podminky.urs.cz/item/CS_URS_2025_01/460911122" TargetMode="External" /><Relationship Id="rId5" Type="http://schemas.openxmlformats.org/officeDocument/2006/relationships/hyperlink" Target="https://podminky.urs.cz/item/CS_URS_2025_01/468041111" TargetMode="External" /><Relationship Id="rId6" Type="http://schemas.openxmlformats.org/officeDocument/2006/relationships/hyperlink" Target="https://podminky.urs.cz/item/CS_URS_2025_01/468041122" TargetMode="External" /><Relationship Id="rId7" Type="http://schemas.openxmlformats.org/officeDocument/2006/relationships/hyperlink" Target="https://podminky.urs.cz/item/CS_URS_2025_01/919732211" TargetMode="External" /><Relationship Id="rId8" Type="http://schemas.openxmlformats.org/officeDocument/2006/relationships/hyperlink" Target="https://podminky.urs.cz/item/CS_URS_2025_01/460131113" TargetMode="External" /><Relationship Id="rId9" Type="http://schemas.openxmlformats.org/officeDocument/2006/relationships/hyperlink" Target="https://podminky.urs.cz/item/CS_URS_2025_01/174111101" TargetMode="External" /><Relationship Id="rId10" Type="http://schemas.openxmlformats.org/officeDocument/2006/relationships/hyperlink" Target="https://podminky.urs.cz/item/CS_URS_2025_01/460341111" TargetMode="External" /><Relationship Id="rId11" Type="http://schemas.openxmlformats.org/officeDocument/2006/relationships/hyperlink" Target="https://podminky.urs.cz/item/CS_URS_2025_01/469972111" TargetMode="External" /><Relationship Id="rId12" Type="http://schemas.openxmlformats.org/officeDocument/2006/relationships/hyperlink" Target="https://podminky.urs.cz/item/CS_URS_2025_01/469972121" TargetMode="External" /><Relationship Id="rId13" Type="http://schemas.openxmlformats.org/officeDocument/2006/relationships/hyperlink" Target="https://podminky.urs.cz/item/CS_URS_2025_01/469973120" TargetMode="External" /><Relationship Id="rId14" Type="http://schemas.openxmlformats.org/officeDocument/2006/relationships/hyperlink" Target="https://podminky.urs.cz/item/CS_URS_2025_01/469973125" TargetMode="External" /><Relationship Id="rId15" Type="http://schemas.openxmlformats.org/officeDocument/2006/relationships/hyperlink" Target="https://podminky.urs.cz/item/CS_URS_2025_01/171201231" TargetMode="External" /><Relationship Id="rId16" Type="http://schemas.openxmlformats.org/officeDocument/2006/relationships/hyperlink" Target="https://podminky.urs.cz/item/CS_URS_2025_01/460061141" TargetMode="External" /><Relationship Id="rId17" Type="http://schemas.openxmlformats.org/officeDocument/2006/relationships/hyperlink" Target="https://podminky.urs.cz/item/CS_URS_2025_01/460061142" TargetMode="External" /><Relationship Id="rId18" Type="http://schemas.openxmlformats.org/officeDocument/2006/relationships/hyperlink" Target="https://podminky.urs.cz/item/CS_URS_2025_01/460061171" TargetMode="External" /><Relationship Id="rId19" Type="http://schemas.openxmlformats.org/officeDocument/2006/relationships/hyperlink" Target="https://podminky.urs.cz/item/CS_URS_2025_01/460661412" TargetMode="External" /><Relationship Id="rId20" Type="http://schemas.openxmlformats.org/officeDocument/2006/relationships/hyperlink" Target="https://podminky.urs.cz/item/CS_URS_2025_01/460671112" TargetMode="External" /><Relationship Id="rId21" Type="http://schemas.openxmlformats.org/officeDocument/2006/relationships/hyperlink" Target="https://podminky.urs.cz/item/CS_URS_2025_01/460581131" TargetMode="External" /><Relationship Id="rId22" Type="http://schemas.openxmlformats.org/officeDocument/2006/relationships/hyperlink" Target="https://podminky.urs.cz/item/CS_URS_2025_01/181411131" TargetMode="External" /><Relationship Id="rId23" Type="http://schemas.openxmlformats.org/officeDocument/2006/relationships/hyperlink" Target="https://podminky.urs.cz/item/CS_URS_2025_01/451541111" TargetMode="External" /><Relationship Id="rId24" Type="http://schemas.openxmlformats.org/officeDocument/2006/relationships/hyperlink" Target="https://podminky.urs.cz/item/CS_URS_2025_01/212752101" TargetMode="External" /><Relationship Id="rId25" Type="http://schemas.openxmlformats.org/officeDocument/2006/relationships/hyperlink" Target="https://podminky.urs.cz/item/CS_URS_2025_01/460841122" TargetMode="External" /><Relationship Id="rId26" Type="http://schemas.openxmlformats.org/officeDocument/2006/relationships/hyperlink" Target="https://podminky.urs.cz/item/CS_URS_2025_01/460841152" TargetMode="External" /><Relationship Id="rId27" Type="http://schemas.openxmlformats.org/officeDocument/2006/relationships/hyperlink" Target="https://podminky.urs.cz/item/CS_URS_2025_01/210890001" TargetMode="External" /><Relationship Id="rId28" Type="http://schemas.openxmlformats.org/officeDocument/2006/relationships/hyperlink" Target="https://podminky.urs.cz/item/CS_URS_2025_01/460010025" TargetMode="External" /><Relationship Id="rId29" Type="http://schemas.openxmlformats.org/officeDocument/2006/relationships/hyperlink" Target="https://podminky.urs.cz/item/CS_URS_2025_01/012164000" TargetMode="External" /><Relationship Id="rId30" Type="http://schemas.openxmlformats.org/officeDocument/2006/relationships/hyperlink" Target="https://podminky.urs.cz/item/CS_URS_2025_01/R0301014" TargetMode="External" /><Relationship Id="rId31" Type="http://schemas.openxmlformats.org/officeDocument/2006/relationships/hyperlink" Target="https://podminky.urs.cz/item/CS_URS_2025_01/220182035" TargetMode="External" /><Relationship Id="rId32" Type="http://schemas.openxmlformats.org/officeDocument/2006/relationships/hyperlink" Target="https://podminky.urs.cz/item/CS_URS_2025_01/220182033" TargetMode="External" /><Relationship Id="rId33" Type="http://schemas.openxmlformats.org/officeDocument/2006/relationships/hyperlink" Target="https://podminky.urs.cz/item/CS_URS_2025_01/220182036" TargetMode="External" /><Relationship Id="rId34" Type="http://schemas.openxmlformats.org/officeDocument/2006/relationships/hyperlink" Target="https://podminky.urs.cz/item/CS_URS_2025_01/220182037" TargetMode="External" /><Relationship Id="rId35" Type="http://schemas.openxmlformats.org/officeDocument/2006/relationships/hyperlink" Target="https://podminky.urs.cz/item/CS_URS_2025_01/R0301005" TargetMode="External" /><Relationship Id="rId36" Type="http://schemas.openxmlformats.org/officeDocument/2006/relationships/hyperlink" Target="https://podminky.urs.cz/item/CS_URS_2025_01/R0301006" TargetMode="External" /><Relationship Id="rId37" Type="http://schemas.openxmlformats.org/officeDocument/2006/relationships/hyperlink" Target="https://podminky.urs.cz/item/CS_URS_2025_01/R0301011" TargetMode="External" /><Relationship Id="rId38" Type="http://schemas.openxmlformats.org/officeDocument/2006/relationships/hyperlink" Target="https://podminky.urs.cz/item/CS_URS_2025_01/220261661" TargetMode="External" /><Relationship Id="rId39" Type="http://schemas.openxmlformats.org/officeDocument/2006/relationships/hyperlink" Target="https://podminky.urs.cz/item/CS_URS_2025_01/468091322" TargetMode="External" /><Relationship Id="rId40" Type="http://schemas.openxmlformats.org/officeDocument/2006/relationships/hyperlink" Target="https://podminky.urs.cz/item/CS_URS_2025_01/468091332" TargetMode="External" /><Relationship Id="rId41" Type="http://schemas.openxmlformats.org/officeDocument/2006/relationships/hyperlink" Target="https://podminky.urs.cz/item/CS_URS_2025_01/468091341" TargetMode="External" /><Relationship Id="rId42" Type="http://schemas.openxmlformats.org/officeDocument/2006/relationships/hyperlink" Target="https://podminky.urs.cz/item/CS_URS_2025_01/622316121" TargetMode="External" /><Relationship Id="rId43" Type="http://schemas.openxmlformats.org/officeDocument/2006/relationships/hyperlink" Target="https://podminky.urs.cz/item/CS_URS_2025_01/741920322" TargetMode="External" /><Relationship Id="rId44" Type="http://schemas.openxmlformats.org/officeDocument/2006/relationships/hyperlink" Target="https://podminky.urs.cz/item/CS_URS_2025_01/741920362" TargetMode="External" /><Relationship Id="rId45" Type="http://schemas.openxmlformats.org/officeDocument/2006/relationships/hyperlink" Target="https://podminky.urs.cz/item/CS_URS_2025_01/741920442" TargetMode="External" /><Relationship Id="rId46" Type="http://schemas.openxmlformats.org/officeDocument/2006/relationships/hyperlink" Target="https://podminky.urs.cz/item/CS_URS_2025_01/763111911" TargetMode="External" /><Relationship Id="rId47" Type="http://schemas.openxmlformats.org/officeDocument/2006/relationships/hyperlink" Target="https://podminky.urs.cz/item/CS_URS_2025_01/220182076" TargetMode="External" /><Relationship Id="rId48" Type="http://schemas.openxmlformats.org/officeDocument/2006/relationships/hyperlink" Target="https://podminky.urs.cz/item/CS_URS_2025_01/R0301005" TargetMode="External" /><Relationship Id="rId49" Type="http://schemas.openxmlformats.org/officeDocument/2006/relationships/hyperlink" Target="https://podminky.urs.cz/item/CS_URS_2025_01/220870212" TargetMode="External" /><Relationship Id="rId50" Type="http://schemas.openxmlformats.org/officeDocument/2006/relationships/hyperlink" Target="https://podminky.urs.cz/item/CS_URS_2025_01/220182420" TargetMode="External" /><Relationship Id="rId51" Type="http://schemas.openxmlformats.org/officeDocument/2006/relationships/hyperlink" Target="https://podminky.urs.cz/item/CS_URS_2025_01/742330023" TargetMode="External" /><Relationship Id="rId52" Type="http://schemas.openxmlformats.org/officeDocument/2006/relationships/hyperlink" Target="https://podminky.urs.cz/item/CS_URS_2025_01/741313001" TargetMode="External" /><Relationship Id="rId53" Type="http://schemas.openxmlformats.org/officeDocument/2006/relationships/hyperlink" Target="https://podminky.urs.cz/item/CS_URS_2025_01/741410003" TargetMode="External" /><Relationship Id="rId54" Type="http://schemas.openxmlformats.org/officeDocument/2006/relationships/hyperlink" Target="https://podminky.urs.cz/item/CS_URS_2025_01/210120511" TargetMode="External" /><Relationship Id="rId55" Type="http://schemas.openxmlformats.org/officeDocument/2006/relationships/hyperlink" Target="https://podminky.urs.cz/item/CS_URS_2025_01/220182034" TargetMode="External" /><Relationship Id="rId56" Type="http://schemas.openxmlformats.org/officeDocument/2006/relationships/hyperlink" Target="https://podminky.urs.cz/item/CS_URS_2025_01/220182032" TargetMode="External" /><Relationship Id="rId57" Type="http://schemas.openxmlformats.org/officeDocument/2006/relationships/hyperlink" Target="https://podminky.urs.cz/item/CS_URS_2025_01/210051121" TargetMode="External" /><Relationship Id="rId58" Type="http://schemas.openxmlformats.org/officeDocument/2006/relationships/hyperlink" Target="https://podminky.urs.cz/item/CS_URS_2025_01/228182421" TargetMode="External" /><Relationship Id="rId59" Type="http://schemas.openxmlformats.org/officeDocument/2006/relationships/hyperlink" Target="https://podminky.urs.cz/item/CS_URS_2025_01/220182421" TargetMode="External" /><Relationship Id="rId60" Type="http://schemas.openxmlformats.org/officeDocument/2006/relationships/hyperlink" Target="https://podminky.urs.cz/item/CS_URS_2025_01/220870212" TargetMode="External" /><Relationship Id="rId61" Type="http://schemas.openxmlformats.org/officeDocument/2006/relationships/hyperlink" Target="https://podminky.urs.cz/item/CS_URS_2025_01/220182321" TargetMode="External" /><Relationship Id="rId62" Type="http://schemas.openxmlformats.org/officeDocument/2006/relationships/hyperlink" Target="https://podminky.urs.cz/item/CS_URS_2025_01/742124014" TargetMode="External" /><Relationship Id="rId6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NSVS-USEK-17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č.17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28. 5. 2025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'USEK-17 -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'USEK-17 - Rozvoj NSVS v Ú...'!P85</f>
        <v>0</v>
      </c>
      <c r="AV55" s="118">
        <f>'USEK-17 - Rozvoj NSVS v Ú...'!J33</f>
        <v>0</v>
      </c>
      <c r="AW55" s="118">
        <f>'USEK-17 - Rozvoj NSVS v Ú...'!J34</f>
        <v>0</v>
      </c>
      <c r="AX55" s="118">
        <f>'USEK-17 - Rozvoj NSVS v Ú...'!J35</f>
        <v>0</v>
      </c>
      <c r="AY55" s="118">
        <f>'USEK-17 - Rozvoj NSVS v Ú...'!J36</f>
        <v>0</v>
      </c>
      <c r="AZ55" s="118">
        <f>'USEK-17 - Rozvoj NSVS v Ú...'!F33</f>
        <v>0</v>
      </c>
      <c r="BA55" s="118">
        <f>'USEK-17 - Rozvoj NSVS v Ú...'!F34</f>
        <v>0</v>
      </c>
      <c r="BB55" s="118">
        <f>'USEK-17 - Rozvoj NSVS v Ú...'!F35</f>
        <v>0</v>
      </c>
      <c r="BC55" s="118">
        <f>'USEK-17 - Rozvoj NSVS v Ú...'!F36</f>
        <v>0</v>
      </c>
      <c r="BD55" s="120">
        <f>'USEK-17 -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cA6HEZa86wsO2La0cNQpO/TJ9pmHaSvY1eMcdHfwVUMgy8l6u1oVBxPdkgTRFgzMNcWEowyBQYU05FZd9igxfQ==" hashValue="yH8nvppnsflQYVOGwDFJAgOUUnkAa/t0ha2aGyPsF7DijZmZpKXipuKrOg/uNEoI+KqnE4BbUoc0F6bs6b+2l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7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č.17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28. 5. 2025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ROUND((SUM(BE85:BE320)),  2)</f>
        <v>0</v>
      </c>
      <c r="G33" s="36"/>
      <c r="H33" s="36"/>
      <c r="I33" s="142">
        <v>0.20999999999999999</v>
      </c>
      <c r="J33" s="141">
        <f>ROUND(((SUM(BE85:BE320))*I33),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ROUND((SUM(BF85:BF320)),  2)</f>
        <v>0</v>
      </c>
      <c r="G34" s="36"/>
      <c r="H34" s="36"/>
      <c r="I34" s="142">
        <v>0.12</v>
      </c>
      <c r="J34" s="141">
        <f>ROUND(((SUM(BF85:BF320))*I34),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ROUND((SUM(BG85:BG320)),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ROUND((SUM(BH85:BH320)),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ROUND((SUM(BI85:BI320)),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č.17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USEK-17 - Rozvoj NSVS v Ústí nad Labem – optická část, úsek č.17 - připojení objektu 1, 11, 36, 38 a 47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28. 5. 2025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J156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J188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J262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J276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J318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č.17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>USEK-17 - Rozvoj NSVS v Ústí nad Labem – optická část, úsek č.17 - připojení objektu 1, 11, 36, 38 a 47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28. 5. 2025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 xml:space="preserve"> 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P86+P156+P188+P262+P276+P318</f>
        <v>0</v>
      </c>
      <c r="Q85" s="94"/>
      <c r="R85" s="173">
        <f>R86+R156+R188+R262+R276+R318</f>
        <v>0</v>
      </c>
      <c r="S85" s="94"/>
      <c r="T85" s="174">
        <f>T86+T156+T188+T262+T276+T318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BK86+BK156+BK188+BK262+BK276+BK318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SUM(P87:P155)</f>
        <v>0</v>
      </c>
      <c r="Q86" s="184"/>
      <c r="R86" s="185">
        <f>SUM(R87:R155)</f>
        <v>0</v>
      </c>
      <c r="S86" s="184"/>
      <c r="T86" s="186">
        <f>SUM(T87:T155)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SUM(BK87:BK155)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8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8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33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119</v>
      </c>
      <c r="H91" s="194">
        <v>2.25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130</v>
      </c>
    </row>
    <row r="92" s="2" customFormat="1">
      <c r="A92" s="36"/>
      <c r="B92" s="37"/>
      <c r="C92" s="38"/>
      <c r="D92" s="203" t="s">
        <v>122</v>
      </c>
      <c r="E92" s="38"/>
      <c r="F92" s="204" t="s">
        <v>131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37.8" customHeight="1">
      <c r="A93" s="36"/>
      <c r="B93" s="37"/>
      <c r="C93" s="190" t="s">
        <v>121</v>
      </c>
      <c r="D93" s="190" t="s">
        <v>116</v>
      </c>
      <c r="E93" s="191" t="s">
        <v>132</v>
      </c>
      <c r="F93" s="192" t="s">
        <v>133</v>
      </c>
      <c r="G93" s="193" t="s">
        <v>119</v>
      </c>
      <c r="H93" s="194">
        <v>2.25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134</v>
      </c>
    </row>
    <row r="94" s="2" customFormat="1">
      <c r="A94" s="36"/>
      <c r="B94" s="37"/>
      <c r="C94" s="38"/>
      <c r="D94" s="203" t="s">
        <v>122</v>
      </c>
      <c r="E94" s="38"/>
      <c r="F94" s="204" t="s">
        <v>135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16.5" customHeight="1">
      <c r="A95" s="36"/>
      <c r="B95" s="37"/>
      <c r="C95" s="208" t="s">
        <v>136</v>
      </c>
      <c r="D95" s="208" t="s">
        <v>137</v>
      </c>
      <c r="E95" s="209" t="s">
        <v>138</v>
      </c>
      <c r="F95" s="210" t="s">
        <v>139</v>
      </c>
      <c r="G95" s="211" t="s">
        <v>119</v>
      </c>
      <c r="H95" s="212">
        <v>0.45000000000000001</v>
      </c>
      <c r="I95" s="213"/>
      <c r="J95" s="214">
        <f>ROUND(I95*H95,2)</f>
        <v>0</v>
      </c>
      <c r="K95" s="210" t="s">
        <v>120</v>
      </c>
      <c r="L95" s="215"/>
      <c r="M95" s="216" t="s">
        <v>19</v>
      </c>
      <c r="N95" s="217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134</v>
      </c>
      <c r="AT95" s="201" t="s">
        <v>137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 ht="16.5" customHeight="1">
      <c r="A96" s="36"/>
      <c r="B96" s="37"/>
      <c r="C96" s="190" t="s">
        <v>130</v>
      </c>
      <c r="D96" s="190" t="s">
        <v>116</v>
      </c>
      <c r="E96" s="191" t="s">
        <v>141</v>
      </c>
      <c r="F96" s="192" t="s">
        <v>142</v>
      </c>
      <c r="G96" s="193" t="s">
        <v>143</v>
      </c>
      <c r="H96" s="194">
        <v>8</v>
      </c>
      <c r="I96" s="195"/>
      <c r="J96" s="196">
        <f>ROUND(I96*H96,2)</f>
        <v>0</v>
      </c>
      <c r="K96" s="192" t="s">
        <v>120</v>
      </c>
      <c r="L96" s="42"/>
      <c r="M96" s="197" t="s">
        <v>19</v>
      </c>
      <c r="N96" s="198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121</v>
      </c>
      <c r="AT96" s="201" t="s">
        <v>116</v>
      </c>
      <c r="AU96" s="201" t="s">
        <v>84</v>
      </c>
      <c r="AY96" s="15" t="s">
        <v>115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121</v>
      </c>
      <c r="BM96" s="201" t="s">
        <v>8</v>
      </c>
    </row>
    <row r="97" s="2" customFormat="1">
      <c r="A97" s="36"/>
      <c r="B97" s="37"/>
      <c r="C97" s="38"/>
      <c r="D97" s="203" t="s">
        <v>122</v>
      </c>
      <c r="E97" s="38"/>
      <c r="F97" s="204" t="s">
        <v>144</v>
      </c>
      <c r="G97" s="38"/>
      <c r="H97" s="38"/>
      <c r="I97" s="205"/>
      <c r="J97" s="38"/>
      <c r="K97" s="38"/>
      <c r="L97" s="42"/>
      <c r="M97" s="206"/>
      <c r="N97" s="207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122</v>
      </c>
      <c r="AU97" s="15" t="s">
        <v>84</v>
      </c>
    </row>
    <row r="98" s="2" customFormat="1" ht="16.5" customHeight="1">
      <c r="A98" s="36"/>
      <c r="B98" s="37"/>
      <c r="C98" s="190" t="s">
        <v>145</v>
      </c>
      <c r="D98" s="190" t="s">
        <v>116</v>
      </c>
      <c r="E98" s="191" t="s">
        <v>146</v>
      </c>
      <c r="F98" s="192" t="s">
        <v>147</v>
      </c>
      <c r="G98" s="193" t="s">
        <v>143</v>
      </c>
      <c r="H98" s="194">
        <v>8</v>
      </c>
      <c r="I98" s="195"/>
      <c r="J98" s="196">
        <f>ROUND(I98*H98,2)</f>
        <v>0</v>
      </c>
      <c r="K98" s="192" t="s">
        <v>120</v>
      </c>
      <c r="L98" s="42"/>
      <c r="M98" s="197" t="s">
        <v>19</v>
      </c>
      <c r="N98" s="198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121</v>
      </c>
      <c r="AT98" s="201" t="s">
        <v>116</v>
      </c>
      <c r="AU98" s="201" t="s">
        <v>84</v>
      </c>
      <c r="AY98" s="15" t="s">
        <v>115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121</v>
      </c>
      <c r="BM98" s="201" t="s">
        <v>148</v>
      </c>
    </row>
    <row r="99" s="2" customFormat="1">
      <c r="A99" s="36"/>
      <c r="B99" s="37"/>
      <c r="C99" s="38"/>
      <c r="D99" s="203" t="s">
        <v>122</v>
      </c>
      <c r="E99" s="38"/>
      <c r="F99" s="204" t="s">
        <v>149</v>
      </c>
      <c r="G99" s="38"/>
      <c r="H99" s="38"/>
      <c r="I99" s="205"/>
      <c r="J99" s="38"/>
      <c r="K99" s="38"/>
      <c r="L99" s="42"/>
      <c r="M99" s="206"/>
      <c r="N99" s="20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122</v>
      </c>
      <c r="AU99" s="15" t="s">
        <v>84</v>
      </c>
    </row>
    <row r="100" s="2" customFormat="1" ht="33" customHeight="1">
      <c r="A100" s="36"/>
      <c r="B100" s="37"/>
      <c r="C100" s="190" t="s">
        <v>134</v>
      </c>
      <c r="D100" s="190" t="s">
        <v>116</v>
      </c>
      <c r="E100" s="191" t="s">
        <v>150</v>
      </c>
      <c r="F100" s="192" t="s">
        <v>151</v>
      </c>
      <c r="G100" s="193" t="s">
        <v>143</v>
      </c>
      <c r="H100" s="194">
        <v>8</v>
      </c>
      <c r="I100" s="195"/>
      <c r="J100" s="196">
        <f>ROUND(I100*H100,2)</f>
        <v>0</v>
      </c>
      <c r="K100" s="192" t="s">
        <v>120</v>
      </c>
      <c r="L100" s="42"/>
      <c r="M100" s="197" t="s">
        <v>19</v>
      </c>
      <c r="N100" s="198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121</v>
      </c>
      <c r="AT100" s="201" t="s">
        <v>116</v>
      </c>
      <c r="AU100" s="201" t="s">
        <v>84</v>
      </c>
      <c r="AY100" s="15" t="s">
        <v>115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121</v>
      </c>
      <c r="BM100" s="201" t="s">
        <v>152</v>
      </c>
    </row>
    <row r="101" s="2" customFormat="1">
      <c r="A101" s="36"/>
      <c r="B101" s="37"/>
      <c r="C101" s="38"/>
      <c r="D101" s="203" t="s">
        <v>122</v>
      </c>
      <c r="E101" s="38"/>
      <c r="F101" s="204" t="s">
        <v>153</v>
      </c>
      <c r="G101" s="38"/>
      <c r="H101" s="38"/>
      <c r="I101" s="205"/>
      <c r="J101" s="38"/>
      <c r="K101" s="38"/>
      <c r="L101" s="42"/>
      <c r="M101" s="206"/>
      <c r="N101" s="20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122</v>
      </c>
      <c r="AU101" s="15" t="s">
        <v>84</v>
      </c>
    </row>
    <row r="102" s="2" customFormat="1" ht="24.15" customHeight="1">
      <c r="A102" s="36"/>
      <c r="B102" s="37"/>
      <c r="C102" s="190" t="s">
        <v>154</v>
      </c>
      <c r="D102" s="190" t="s">
        <v>116</v>
      </c>
      <c r="E102" s="191" t="s">
        <v>155</v>
      </c>
      <c r="F102" s="192" t="s">
        <v>156</v>
      </c>
      <c r="G102" s="193" t="s">
        <v>157</v>
      </c>
      <c r="H102" s="194">
        <v>13.888</v>
      </c>
      <c r="I102" s="195"/>
      <c r="J102" s="196">
        <f>ROUND(I102*H102,2)</f>
        <v>0</v>
      </c>
      <c r="K102" s="192" t="s">
        <v>120</v>
      </c>
      <c r="L102" s="42"/>
      <c r="M102" s="197" t="s">
        <v>19</v>
      </c>
      <c r="N102" s="198" t="s">
        <v>47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121</v>
      </c>
      <c r="AT102" s="201" t="s">
        <v>116</v>
      </c>
      <c r="AU102" s="201" t="s">
        <v>84</v>
      </c>
      <c r="AY102" s="15" t="s">
        <v>115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84</v>
      </c>
      <c r="BK102" s="202">
        <f>ROUND(I102*H102,2)</f>
        <v>0</v>
      </c>
      <c r="BL102" s="15" t="s">
        <v>121</v>
      </c>
      <c r="BM102" s="201" t="s">
        <v>158</v>
      </c>
    </row>
    <row r="103" s="2" customFormat="1">
      <c r="A103" s="36"/>
      <c r="B103" s="37"/>
      <c r="C103" s="38"/>
      <c r="D103" s="203" t="s">
        <v>122</v>
      </c>
      <c r="E103" s="38"/>
      <c r="F103" s="204" t="s">
        <v>159</v>
      </c>
      <c r="G103" s="38"/>
      <c r="H103" s="38"/>
      <c r="I103" s="205"/>
      <c r="J103" s="38"/>
      <c r="K103" s="38"/>
      <c r="L103" s="42"/>
      <c r="M103" s="206"/>
      <c r="N103" s="20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122</v>
      </c>
      <c r="AU103" s="15" t="s">
        <v>84</v>
      </c>
    </row>
    <row r="104" s="2" customFormat="1" ht="24.15" customHeight="1">
      <c r="A104" s="36"/>
      <c r="B104" s="37"/>
      <c r="C104" s="190" t="s">
        <v>140</v>
      </c>
      <c r="D104" s="190" t="s">
        <v>116</v>
      </c>
      <c r="E104" s="191" t="s">
        <v>160</v>
      </c>
      <c r="F104" s="192" t="s">
        <v>161</v>
      </c>
      <c r="G104" s="193" t="s">
        <v>157</v>
      </c>
      <c r="H104" s="194">
        <v>10.048</v>
      </c>
      <c r="I104" s="195"/>
      <c r="J104" s="196">
        <f>ROUND(I104*H104,2)</f>
        <v>0</v>
      </c>
      <c r="K104" s="192" t="s">
        <v>120</v>
      </c>
      <c r="L104" s="42"/>
      <c r="M104" s="197" t="s">
        <v>19</v>
      </c>
      <c r="N104" s="198" t="s">
        <v>47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121</v>
      </c>
      <c r="AT104" s="201" t="s">
        <v>116</v>
      </c>
      <c r="AU104" s="201" t="s">
        <v>84</v>
      </c>
      <c r="AY104" s="15" t="s">
        <v>115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84</v>
      </c>
      <c r="BK104" s="202">
        <f>ROUND(I104*H104,2)</f>
        <v>0</v>
      </c>
      <c r="BL104" s="15" t="s">
        <v>121</v>
      </c>
      <c r="BM104" s="201" t="s">
        <v>162</v>
      </c>
    </row>
    <row r="105" s="2" customFormat="1">
      <c r="A105" s="36"/>
      <c r="B105" s="37"/>
      <c r="C105" s="38"/>
      <c r="D105" s="203" t="s">
        <v>122</v>
      </c>
      <c r="E105" s="38"/>
      <c r="F105" s="204" t="s">
        <v>163</v>
      </c>
      <c r="G105" s="38"/>
      <c r="H105" s="38"/>
      <c r="I105" s="205"/>
      <c r="J105" s="38"/>
      <c r="K105" s="38"/>
      <c r="L105" s="42"/>
      <c r="M105" s="206"/>
      <c r="N105" s="207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122</v>
      </c>
      <c r="AU105" s="15" t="s">
        <v>84</v>
      </c>
    </row>
    <row r="106" s="2" customFormat="1" ht="24.15" customHeight="1">
      <c r="A106" s="36"/>
      <c r="B106" s="37"/>
      <c r="C106" s="190" t="s">
        <v>164</v>
      </c>
      <c r="D106" s="190" t="s">
        <v>116</v>
      </c>
      <c r="E106" s="191" t="s">
        <v>165</v>
      </c>
      <c r="F106" s="192" t="s">
        <v>166</v>
      </c>
      <c r="G106" s="193" t="s">
        <v>157</v>
      </c>
      <c r="H106" s="194">
        <v>13.888</v>
      </c>
      <c r="I106" s="195"/>
      <c r="J106" s="196">
        <f>ROUND(I106*H106,2)</f>
        <v>0</v>
      </c>
      <c r="K106" s="192" t="s">
        <v>120</v>
      </c>
      <c r="L106" s="42"/>
      <c r="M106" s="197" t="s">
        <v>19</v>
      </c>
      <c r="N106" s="198" t="s">
        <v>47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121</v>
      </c>
      <c r="AT106" s="201" t="s">
        <v>116</v>
      </c>
      <c r="AU106" s="201" t="s">
        <v>84</v>
      </c>
      <c r="AY106" s="15" t="s">
        <v>115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84</v>
      </c>
      <c r="BK106" s="202">
        <f>ROUND(I106*H106,2)</f>
        <v>0</v>
      </c>
      <c r="BL106" s="15" t="s">
        <v>121</v>
      </c>
      <c r="BM106" s="201" t="s">
        <v>167</v>
      </c>
    </row>
    <row r="107" s="2" customFormat="1">
      <c r="A107" s="36"/>
      <c r="B107" s="37"/>
      <c r="C107" s="38"/>
      <c r="D107" s="203" t="s">
        <v>122</v>
      </c>
      <c r="E107" s="38"/>
      <c r="F107" s="204" t="s">
        <v>168</v>
      </c>
      <c r="G107" s="38"/>
      <c r="H107" s="38"/>
      <c r="I107" s="205"/>
      <c r="J107" s="38"/>
      <c r="K107" s="38"/>
      <c r="L107" s="42"/>
      <c r="M107" s="206"/>
      <c r="N107" s="207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122</v>
      </c>
      <c r="AU107" s="15" t="s">
        <v>84</v>
      </c>
    </row>
    <row r="108" s="2" customFormat="1" ht="16.5" customHeight="1">
      <c r="A108" s="36"/>
      <c r="B108" s="37"/>
      <c r="C108" s="190" t="s">
        <v>8</v>
      </c>
      <c r="D108" s="190" t="s">
        <v>116</v>
      </c>
      <c r="E108" s="191" t="s">
        <v>169</v>
      </c>
      <c r="F108" s="192" t="s">
        <v>170</v>
      </c>
      <c r="G108" s="193" t="s">
        <v>171</v>
      </c>
      <c r="H108" s="194">
        <v>7.016</v>
      </c>
      <c r="I108" s="195"/>
      <c r="J108" s="196">
        <f>ROUND(I108*H108,2)</f>
        <v>0</v>
      </c>
      <c r="K108" s="192" t="s">
        <v>120</v>
      </c>
      <c r="L108" s="42"/>
      <c r="M108" s="197" t="s">
        <v>19</v>
      </c>
      <c r="N108" s="198" t="s">
        <v>47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121</v>
      </c>
      <c r="AT108" s="201" t="s">
        <v>116</v>
      </c>
      <c r="AU108" s="201" t="s">
        <v>84</v>
      </c>
      <c r="AY108" s="15" t="s">
        <v>115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84</v>
      </c>
      <c r="BK108" s="202">
        <f>ROUND(I108*H108,2)</f>
        <v>0</v>
      </c>
      <c r="BL108" s="15" t="s">
        <v>121</v>
      </c>
      <c r="BM108" s="201" t="s">
        <v>172</v>
      </c>
    </row>
    <row r="109" s="2" customFormat="1">
      <c r="A109" s="36"/>
      <c r="B109" s="37"/>
      <c r="C109" s="38"/>
      <c r="D109" s="203" t="s">
        <v>122</v>
      </c>
      <c r="E109" s="38"/>
      <c r="F109" s="204" t="s">
        <v>173</v>
      </c>
      <c r="G109" s="38"/>
      <c r="H109" s="38"/>
      <c r="I109" s="205"/>
      <c r="J109" s="38"/>
      <c r="K109" s="38"/>
      <c r="L109" s="42"/>
      <c r="M109" s="206"/>
      <c r="N109" s="207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122</v>
      </c>
      <c r="AU109" s="15" t="s">
        <v>84</v>
      </c>
    </row>
    <row r="110" s="2" customFormat="1" ht="21.75" customHeight="1">
      <c r="A110" s="36"/>
      <c r="B110" s="37"/>
      <c r="C110" s="190" t="s">
        <v>174</v>
      </c>
      <c r="D110" s="190" t="s">
        <v>116</v>
      </c>
      <c r="E110" s="191" t="s">
        <v>175</v>
      </c>
      <c r="F110" s="192" t="s">
        <v>176</v>
      </c>
      <c r="G110" s="193" t="s">
        <v>171</v>
      </c>
      <c r="H110" s="194">
        <v>133.298</v>
      </c>
      <c r="I110" s="195"/>
      <c r="J110" s="196">
        <f>ROUND(I110*H110,2)</f>
        <v>0</v>
      </c>
      <c r="K110" s="192" t="s">
        <v>120</v>
      </c>
      <c r="L110" s="42"/>
      <c r="M110" s="197" t="s">
        <v>19</v>
      </c>
      <c r="N110" s="198" t="s">
        <v>47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121</v>
      </c>
      <c r="AT110" s="201" t="s">
        <v>116</v>
      </c>
      <c r="AU110" s="201" t="s">
        <v>84</v>
      </c>
      <c r="AY110" s="15" t="s">
        <v>115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84</v>
      </c>
      <c r="BK110" s="202">
        <f>ROUND(I110*H110,2)</f>
        <v>0</v>
      </c>
      <c r="BL110" s="15" t="s">
        <v>121</v>
      </c>
      <c r="BM110" s="201" t="s">
        <v>177</v>
      </c>
    </row>
    <row r="111" s="2" customFormat="1">
      <c r="A111" s="36"/>
      <c r="B111" s="37"/>
      <c r="C111" s="38"/>
      <c r="D111" s="203" t="s">
        <v>122</v>
      </c>
      <c r="E111" s="38"/>
      <c r="F111" s="204" t="s">
        <v>178</v>
      </c>
      <c r="G111" s="38"/>
      <c r="H111" s="38"/>
      <c r="I111" s="205"/>
      <c r="J111" s="38"/>
      <c r="K111" s="38"/>
      <c r="L111" s="42"/>
      <c r="M111" s="206"/>
      <c r="N111" s="207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122</v>
      </c>
      <c r="AU111" s="15" t="s">
        <v>84</v>
      </c>
    </row>
    <row r="112" s="2" customFormat="1" ht="24.15" customHeight="1">
      <c r="A112" s="36"/>
      <c r="B112" s="37"/>
      <c r="C112" s="190" t="s">
        <v>148</v>
      </c>
      <c r="D112" s="190" t="s">
        <v>116</v>
      </c>
      <c r="E112" s="191" t="s">
        <v>179</v>
      </c>
      <c r="F112" s="192" t="s">
        <v>180</v>
      </c>
      <c r="G112" s="193" t="s">
        <v>171</v>
      </c>
      <c r="H112" s="194">
        <v>1.2</v>
      </c>
      <c r="I112" s="195"/>
      <c r="J112" s="196">
        <f>ROUND(I112*H112,2)</f>
        <v>0</v>
      </c>
      <c r="K112" s="192" t="s">
        <v>120</v>
      </c>
      <c r="L112" s="42"/>
      <c r="M112" s="197" t="s">
        <v>19</v>
      </c>
      <c r="N112" s="198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121</v>
      </c>
      <c r="AT112" s="201" t="s">
        <v>116</v>
      </c>
      <c r="AU112" s="201" t="s">
        <v>84</v>
      </c>
      <c r="AY112" s="15" t="s">
        <v>115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121</v>
      </c>
      <c r="BM112" s="201" t="s">
        <v>181</v>
      </c>
    </row>
    <row r="113" s="2" customFormat="1">
      <c r="A113" s="36"/>
      <c r="B113" s="37"/>
      <c r="C113" s="38"/>
      <c r="D113" s="203" t="s">
        <v>122</v>
      </c>
      <c r="E113" s="38"/>
      <c r="F113" s="204" t="s">
        <v>182</v>
      </c>
      <c r="G113" s="38"/>
      <c r="H113" s="38"/>
      <c r="I113" s="205"/>
      <c r="J113" s="38"/>
      <c r="K113" s="38"/>
      <c r="L113" s="42"/>
      <c r="M113" s="206"/>
      <c r="N113" s="207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122</v>
      </c>
      <c r="AU113" s="15" t="s">
        <v>84</v>
      </c>
    </row>
    <row r="114" s="2" customFormat="1" ht="24.15" customHeight="1">
      <c r="A114" s="36"/>
      <c r="B114" s="37"/>
      <c r="C114" s="190" t="s">
        <v>183</v>
      </c>
      <c r="D114" s="190" t="s">
        <v>116</v>
      </c>
      <c r="E114" s="191" t="s">
        <v>184</v>
      </c>
      <c r="F114" s="192" t="s">
        <v>185</v>
      </c>
      <c r="G114" s="193" t="s">
        <v>171</v>
      </c>
      <c r="H114" s="194">
        <v>0.90000000000000002</v>
      </c>
      <c r="I114" s="195"/>
      <c r="J114" s="196">
        <f>ROUND(I114*H114,2)</f>
        <v>0</v>
      </c>
      <c r="K114" s="192" t="s">
        <v>120</v>
      </c>
      <c r="L114" s="42"/>
      <c r="M114" s="197" t="s">
        <v>19</v>
      </c>
      <c r="N114" s="198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121</v>
      </c>
      <c r="AT114" s="201" t="s">
        <v>116</v>
      </c>
      <c r="AU114" s="201" t="s">
        <v>84</v>
      </c>
      <c r="AY114" s="15" t="s">
        <v>115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121</v>
      </c>
      <c r="BM114" s="201" t="s">
        <v>186</v>
      </c>
    </row>
    <row r="115" s="2" customFormat="1">
      <c r="A115" s="36"/>
      <c r="B115" s="37"/>
      <c r="C115" s="38"/>
      <c r="D115" s="203" t="s">
        <v>122</v>
      </c>
      <c r="E115" s="38"/>
      <c r="F115" s="204" t="s">
        <v>187</v>
      </c>
      <c r="G115" s="38"/>
      <c r="H115" s="38"/>
      <c r="I115" s="205"/>
      <c r="J115" s="38"/>
      <c r="K115" s="38"/>
      <c r="L115" s="42"/>
      <c r="M115" s="206"/>
      <c r="N115" s="207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122</v>
      </c>
      <c r="AU115" s="15" t="s">
        <v>84</v>
      </c>
    </row>
    <row r="116" s="2" customFormat="1" ht="24.15" customHeight="1">
      <c r="A116" s="36"/>
      <c r="B116" s="37"/>
      <c r="C116" s="190" t="s">
        <v>152</v>
      </c>
      <c r="D116" s="190" t="s">
        <v>116</v>
      </c>
      <c r="E116" s="191" t="s">
        <v>188</v>
      </c>
      <c r="F116" s="192" t="s">
        <v>189</v>
      </c>
      <c r="G116" s="193" t="s">
        <v>171</v>
      </c>
      <c r="H116" s="194">
        <v>4.9160000000000004</v>
      </c>
      <c r="I116" s="195"/>
      <c r="J116" s="196">
        <f>ROUND(I116*H116,2)</f>
        <v>0</v>
      </c>
      <c r="K116" s="192" t="s">
        <v>120</v>
      </c>
      <c r="L116" s="42"/>
      <c r="M116" s="197" t="s">
        <v>19</v>
      </c>
      <c r="N116" s="198" t="s">
        <v>47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121</v>
      </c>
      <c r="AT116" s="201" t="s">
        <v>116</v>
      </c>
      <c r="AU116" s="201" t="s">
        <v>84</v>
      </c>
      <c r="AY116" s="15" t="s">
        <v>115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84</v>
      </c>
      <c r="BK116" s="202">
        <f>ROUND(I116*H116,2)</f>
        <v>0</v>
      </c>
      <c r="BL116" s="15" t="s">
        <v>121</v>
      </c>
      <c r="BM116" s="201" t="s">
        <v>190</v>
      </c>
    </row>
    <row r="117" s="2" customFormat="1">
      <c r="A117" s="36"/>
      <c r="B117" s="37"/>
      <c r="C117" s="38"/>
      <c r="D117" s="203" t="s">
        <v>122</v>
      </c>
      <c r="E117" s="38"/>
      <c r="F117" s="204" t="s">
        <v>191</v>
      </c>
      <c r="G117" s="38"/>
      <c r="H117" s="38"/>
      <c r="I117" s="205"/>
      <c r="J117" s="38"/>
      <c r="K117" s="38"/>
      <c r="L117" s="42"/>
      <c r="M117" s="206"/>
      <c r="N117" s="207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122</v>
      </c>
      <c r="AU117" s="15" t="s">
        <v>84</v>
      </c>
    </row>
    <row r="118" s="2" customFormat="1" ht="16.5" customHeight="1">
      <c r="A118" s="36"/>
      <c r="B118" s="37"/>
      <c r="C118" s="190" t="s">
        <v>192</v>
      </c>
      <c r="D118" s="190" t="s">
        <v>116</v>
      </c>
      <c r="E118" s="191" t="s">
        <v>193</v>
      </c>
      <c r="F118" s="192" t="s">
        <v>194</v>
      </c>
      <c r="G118" s="193" t="s">
        <v>143</v>
      </c>
      <c r="H118" s="194">
        <v>96</v>
      </c>
      <c r="I118" s="195"/>
      <c r="J118" s="196">
        <f>ROUND(I118*H118,2)</f>
        <v>0</v>
      </c>
      <c r="K118" s="192" t="s">
        <v>120</v>
      </c>
      <c r="L118" s="42"/>
      <c r="M118" s="197" t="s">
        <v>19</v>
      </c>
      <c r="N118" s="198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121</v>
      </c>
      <c r="AT118" s="201" t="s">
        <v>116</v>
      </c>
      <c r="AU118" s="201" t="s">
        <v>84</v>
      </c>
      <c r="AY118" s="15" t="s">
        <v>115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121</v>
      </c>
      <c r="BM118" s="201" t="s">
        <v>195</v>
      </c>
    </row>
    <row r="119" s="2" customFormat="1">
      <c r="A119" s="36"/>
      <c r="B119" s="37"/>
      <c r="C119" s="38"/>
      <c r="D119" s="203" t="s">
        <v>122</v>
      </c>
      <c r="E119" s="38"/>
      <c r="F119" s="204" t="s">
        <v>196</v>
      </c>
      <c r="G119" s="38"/>
      <c r="H119" s="38"/>
      <c r="I119" s="205"/>
      <c r="J119" s="38"/>
      <c r="K119" s="38"/>
      <c r="L119" s="42"/>
      <c r="M119" s="206"/>
      <c r="N119" s="207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122</v>
      </c>
      <c r="AU119" s="15" t="s">
        <v>84</v>
      </c>
    </row>
    <row r="120" s="2" customFormat="1" ht="16.5" customHeight="1">
      <c r="A120" s="36"/>
      <c r="B120" s="37"/>
      <c r="C120" s="190" t="s">
        <v>158</v>
      </c>
      <c r="D120" s="190" t="s">
        <v>116</v>
      </c>
      <c r="E120" s="191" t="s">
        <v>197</v>
      </c>
      <c r="F120" s="192" t="s">
        <v>198</v>
      </c>
      <c r="G120" s="193" t="s">
        <v>143</v>
      </c>
      <c r="H120" s="194">
        <v>96</v>
      </c>
      <c r="I120" s="195"/>
      <c r="J120" s="196">
        <f>ROUND(I120*H120,2)</f>
        <v>0</v>
      </c>
      <c r="K120" s="192" t="s">
        <v>120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121</v>
      </c>
      <c r="AT120" s="201" t="s">
        <v>116</v>
      </c>
      <c r="AU120" s="201" t="s">
        <v>84</v>
      </c>
      <c r="AY120" s="15" t="s">
        <v>115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121</v>
      </c>
      <c r="BM120" s="201" t="s">
        <v>199</v>
      </c>
    </row>
    <row r="121" s="2" customFormat="1">
      <c r="A121" s="36"/>
      <c r="B121" s="37"/>
      <c r="C121" s="38"/>
      <c r="D121" s="203" t="s">
        <v>122</v>
      </c>
      <c r="E121" s="38"/>
      <c r="F121" s="204" t="s">
        <v>200</v>
      </c>
      <c r="G121" s="38"/>
      <c r="H121" s="38"/>
      <c r="I121" s="205"/>
      <c r="J121" s="38"/>
      <c r="K121" s="38"/>
      <c r="L121" s="42"/>
      <c r="M121" s="206"/>
      <c r="N121" s="20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122</v>
      </c>
      <c r="AU121" s="15" t="s">
        <v>84</v>
      </c>
    </row>
    <row r="122" s="2" customFormat="1" ht="16.5" customHeight="1">
      <c r="A122" s="36"/>
      <c r="B122" s="37"/>
      <c r="C122" s="190" t="s">
        <v>201</v>
      </c>
      <c r="D122" s="190" t="s">
        <v>116</v>
      </c>
      <c r="E122" s="191" t="s">
        <v>202</v>
      </c>
      <c r="F122" s="192" t="s">
        <v>203</v>
      </c>
      <c r="G122" s="193" t="s">
        <v>143</v>
      </c>
      <c r="H122" s="194">
        <v>10</v>
      </c>
      <c r="I122" s="195"/>
      <c r="J122" s="196">
        <f>ROUND(I122*H122,2)</f>
        <v>0</v>
      </c>
      <c r="K122" s="192" t="s">
        <v>120</v>
      </c>
      <c r="L122" s="42"/>
      <c r="M122" s="197" t="s">
        <v>19</v>
      </c>
      <c r="N122" s="198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121</v>
      </c>
      <c r="AT122" s="201" t="s">
        <v>116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121</v>
      </c>
      <c r="BM122" s="201" t="s">
        <v>204</v>
      </c>
    </row>
    <row r="123" s="2" customFormat="1">
      <c r="A123" s="36"/>
      <c r="B123" s="37"/>
      <c r="C123" s="38"/>
      <c r="D123" s="203" t="s">
        <v>122</v>
      </c>
      <c r="E123" s="38"/>
      <c r="F123" s="204" t="s">
        <v>205</v>
      </c>
      <c r="G123" s="38"/>
      <c r="H123" s="38"/>
      <c r="I123" s="205"/>
      <c r="J123" s="38"/>
      <c r="K123" s="38"/>
      <c r="L123" s="42"/>
      <c r="M123" s="206"/>
      <c r="N123" s="20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122</v>
      </c>
      <c r="AU123" s="15" t="s">
        <v>84</v>
      </c>
    </row>
    <row r="124" s="2" customFormat="1" ht="24.15" customHeight="1">
      <c r="A124" s="36"/>
      <c r="B124" s="37"/>
      <c r="C124" s="190" t="s">
        <v>162</v>
      </c>
      <c r="D124" s="190" t="s">
        <v>116</v>
      </c>
      <c r="E124" s="191" t="s">
        <v>206</v>
      </c>
      <c r="F124" s="192" t="s">
        <v>207</v>
      </c>
      <c r="G124" s="193" t="s">
        <v>143</v>
      </c>
      <c r="H124" s="194">
        <v>20</v>
      </c>
      <c r="I124" s="195"/>
      <c r="J124" s="196">
        <f>ROUND(I124*H124,2)</f>
        <v>0</v>
      </c>
      <c r="K124" s="192" t="s">
        <v>120</v>
      </c>
      <c r="L124" s="42"/>
      <c r="M124" s="197" t="s">
        <v>19</v>
      </c>
      <c r="N124" s="198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121</v>
      </c>
      <c r="AT124" s="201" t="s">
        <v>116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121</v>
      </c>
      <c r="BM124" s="201" t="s">
        <v>208</v>
      </c>
    </row>
    <row r="125" s="2" customFormat="1">
      <c r="A125" s="36"/>
      <c r="B125" s="37"/>
      <c r="C125" s="38"/>
      <c r="D125" s="203" t="s">
        <v>122</v>
      </c>
      <c r="E125" s="38"/>
      <c r="F125" s="204" t="s">
        <v>209</v>
      </c>
      <c r="G125" s="38"/>
      <c r="H125" s="38"/>
      <c r="I125" s="205"/>
      <c r="J125" s="38"/>
      <c r="K125" s="38"/>
      <c r="L125" s="42"/>
      <c r="M125" s="206"/>
      <c r="N125" s="207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122</v>
      </c>
      <c r="AU125" s="15" t="s">
        <v>84</v>
      </c>
    </row>
    <row r="126" s="2" customFormat="1" ht="16.5" customHeight="1">
      <c r="A126" s="36"/>
      <c r="B126" s="37"/>
      <c r="C126" s="208" t="s">
        <v>7</v>
      </c>
      <c r="D126" s="208" t="s">
        <v>137</v>
      </c>
      <c r="E126" s="209" t="s">
        <v>210</v>
      </c>
      <c r="F126" s="210" t="s">
        <v>211</v>
      </c>
      <c r="G126" s="211" t="s">
        <v>171</v>
      </c>
      <c r="H126" s="212">
        <v>2.52</v>
      </c>
      <c r="I126" s="213"/>
      <c r="J126" s="214">
        <f>ROUND(I126*H126,2)</f>
        <v>0</v>
      </c>
      <c r="K126" s="210" t="s">
        <v>120</v>
      </c>
      <c r="L126" s="215"/>
      <c r="M126" s="216" t="s">
        <v>19</v>
      </c>
      <c r="N126" s="217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134</v>
      </c>
      <c r="AT126" s="201" t="s">
        <v>137</v>
      </c>
      <c r="AU126" s="201" t="s">
        <v>84</v>
      </c>
      <c r="AY126" s="15" t="s">
        <v>115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121</v>
      </c>
      <c r="BM126" s="201" t="s">
        <v>212</v>
      </c>
    </row>
    <row r="127" s="2" customFormat="1" ht="16.5" customHeight="1">
      <c r="A127" s="36"/>
      <c r="B127" s="37"/>
      <c r="C127" s="208" t="s">
        <v>167</v>
      </c>
      <c r="D127" s="208" t="s">
        <v>137</v>
      </c>
      <c r="E127" s="209" t="s">
        <v>213</v>
      </c>
      <c r="F127" s="210" t="s">
        <v>214</v>
      </c>
      <c r="G127" s="211" t="s">
        <v>143</v>
      </c>
      <c r="H127" s="212">
        <v>20</v>
      </c>
      <c r="I127" s="213"/>
      <c r="J127" s="214">
        <f>ROUND(I127*H127,2)</f>
        <v>0</v>
      </c>
      <c r="K127" s="210" t="s">
        <v>19</v>
      </c>
      <c r="L127" s="215"/>
      <c r="M127" s="216" t="s">
        <v>19</v>
      </c>
      <c r="N127" s="217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134</v>
      </c>
      <c r="AT127" s="201" t="s">
        <v>137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121</v>
      </c>
      <c r="BM127" s="201" t="s">
        <v>215</v>
      </c>
    </row>
    <row r="128" s="2" customFormat="1" ht="21.75" customHeight="1">
      <c r="A128" s="36"/>
      <c r="B128" s="37"/>
      <c r="C128" s="190" t="s">
        <v>216</v>
      </c>
      <c r="D128" s="190" t="s">
        <v>116</v>
      </c>
      <c r="E128" s="191" t="s">
        <v>217</v>
      </c>
      <c r="F128" s="192" t="s">
        <v>218</v>
      </c>
      <c r="G128" s="193" t="s">
        <v>143</v>
      </c>
      <c r="H128" s="194">
        <v>20</v>
      </c>
      <c r="I128" s="195"/>
      <c r="J128" s="196">
        <f>ROUND(I128*H128,2)</f>
        <v>0</v>
      </c>
      <c r="K128" s="192" t="s">
        <v>120</v>
      </c>
      <c r="L128" s="42"/>
      <c r="M128" s="197" t="s">
        <v>19</v>
      </c>
      <c r="N128" s="198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121</v>
      </c>
      <c r="AT128" s="201" t="s">
        <v>116</v>
      </c>
      <c r="AU128" s="201" t="s">
        <v>84</v>
      </c>
      <c r="AY128" s="15" t="s">
        <v>115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121</v>
      </c>
      <c r="BM128" s="201" t="s">
        <v>219</v>
      </c>
    </row>
    <row r="129" s="2" customFormat="1">
      <c r="A129" s="36"/>
      <c r="B129" s="37"/>
      <c r="C129" s="38"/>
      <c r="D129" s="203" t="s">
        <v>122</v>
      </c>
      <c r="E129" s="38"/>
      <c r="F129" s="204" t="s">
        <v>220</v>
      </c>
      <c r="G129" s="38"/>
      <c r="H129" s="38"/>
      <c r="I129" s="205"/>
      <c r="J129" s="38"/>
      <c r="K129" s="38"/>
      <c r="L129" s="42"/>
      <c r="M129" s="206"/>
      <c r="N129" s="207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122</v>
      </c>
      <c r="AU129" s="15" t="s">
        <v>84</v>
      </c>
    </row>
    <row r="130" s="2" customFormat="1" ht="24.15" customHeight="1">
      <c r="A130" s="36"/>
      <c r="B130" s="37"/>
      <c r="C130" s="190" t="s">
        <v>172</v>
      </c>
      <c r="D130" s="190" t="s">
        <v>116</v>
      </c>
      <c r="E130" s="191" t="s">
        <v>221</v>
      </c>
      <c r="F130" s="192" t="s">
        <v>222</v>
      </c>
      <c r="G130" s="193" t="s">
        <v>119</v>
      </c>
      <c r="H130" s="194">
        <v>22</v>
      </c>
      <c r="I130" s="195"/>
      <c r="J130" s="196">
        <f>ROUND(I130*H130,2)</f>
        <v>0</v>
      </c>
      <c r="K130" s="192" t="s">
        <v>120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121</v>
      </c>
      <c r="AT130" s="201" t="s">
        <v>116</v>
      </c>
      <c r="AU130" s="201" t="s">
        <v>84</v>
      </c>
      <c r="AY130" s="15" t="s">
        <v>115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121</v>
      </c>
      <c r="BM130" s="201" t="s">
        <v>223</v>
      </c>
    </row>
    <row r="131" s="2" customFormat="1">
      <c r="A131" s="36"/>
      <c r="B131" s="37"/>
      <c r="C131" s="38"/>
      <c r="D131" s="203" t="s">
        <v>122</v>
      </c>
      <c r="E131" s="38"/>
      <c r="F131" s="204" t="s">
        <v>224</v>
      </c>
      <c r="G131" s="38"/>
      <c r="H131" s="38"/>
      <c r="I131" s="205"/>
      <c r="J131" s="38"/>
      <c r="K131" s="38"/>
      <c r="L131" s="42"/>
      <c r="M131" s="206"/>
      <c r="N131" s="207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122</v>
      </c>
      <c r="AU131" s="15" t="s">
        <v>84</v>
      </c>
    </row>
    <row r="132" s="2" customFormat="1" ht="24.15" customHeight="1">
      <c r="A132" s="36"/>
      <c r="B132" s="37"/>
      <c r="C132" s="190" t="s">
        <v>225</v>
      </c>
      <c r="D132" s="190" t="s">
        <v>116</v>
      </c>
      <c r="E132" s="191" t="s">
        <v>226</v>
      </c>
      <c r="F132" s="192" t="s">
        <v>227</v>
      </c>
      <c r="G132" s="193" t="s">
        <v>119</v>
      </c>
      <c r="H132" s="194">
        <v>22</v>
      </c>
      <c r="I132" s="195"/>
      <c r="J132" s="196">
        <f>ROUND(I132*H132,2)</f>
        <v>0</v>
      </c>
      <c r="K132" s="192" t="s">
        <v>120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121</v>
      </c>
      <c r="AT132" s="201" t="s">
        <v>116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228</v>
      </c>
    </row>
    <row r="133" s="2" customFormat="1">
      <c r="A133" s="36"/>
      <c r="B133" s="37"/>
      <c r="C133" s="38"/>
      <c r="D133" s="203" t="s">
        <v>122</v>
      </c>
      <c r="E133" s="38"/>
      <c r="F133" s="204" t="s">
        <v>229</v>
      </c>
      <c r="G133" s="38"/>
      <c r="H133" s="38"/>
      <c r="I133" s="205"/>
      <c r="J133" s="38"/>
      <c r="K133" s="38"/>
      <c r="L133" s="42"/>
      <c r="M133" s="206"/>
      <c r="N133" s="207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122</v>
      </c>
      <c r="AU133" s="15" t="s">
        <v>84</v>
      </c>
    </row>
    <row r="134" s="2" customFormat="1" ht="16.5" customHeight="1">
      <c r="A134" s="36"/>
      <c r="B134" s="37"/>
      <c r="C134" s="208" t="s">
        <v>177</v>
      </c>
      <c r="D134" s="208" t="s">
        <v>137</v>
      </c>
      <c r="E134" s="209" t="s">
        <v>230</v>
      </c>
      <c r="F134" s="210" t="s">
        <v>231</v>
      </c>
      <c r="G134" s="211" t="s">
        <v>232</v>
      </c>
      <c r="H134" s="212">
        <v>1.1000000000000001</v>
      </c>
      <c r="I134" s="213"/>
      <c r="J134" s="214">
        <f>ROUND(I134*H134,2)</f>
        <v>0</v>
      </c>
      <c r="K134" s="210" t="s">
        <v>120</v>
      </c>
      <c r="L134" s="215"/>
      <c r="M134" s="216" t="s">
        <v>19</v>
      </c>
      <c r="N134" s="217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134</v>
      </c>
      <c r="AT134" s="201" t="s">
        <v>137</v>
      </c>
      <c r="AU134" s="201" t="s">
        <v>84</v>
      </c>
      <c r="AY134" s="15" t="s">
        <v>115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121</v>
      </c>
      <c r="BM134" s="201" t="s">
        <v>233</v>
      </c>
    </row>
    <row r="135" s="2" customFormat="1" ht="16.5" customHeight="1">
      <c r="A135" s="36"/>
      <c r="B135" s="37"/>
      <c r="C135" s="190" t="s">
        <v>234</v>
      </c>
      <c r="D135" s="190" t="s">
        <v>116</v>
      </c>
      <c r="E135" s="191" t="s">
        <v>235</v>
      </c>
      <c r="F135" s="192" t="s">
        <v>236</v>
      </c>
      <c r="G135" s="193" t="s">
        <v>157</v>
      </c>
      <c r="H135" s="194">
        <v>2.2000000000000002</v>
      </c>
      <c r="I135" s="195"/>
      <c r="J135" s="196">
        <f>ROUND(I135*H135,2)</f>
        <v>0</v>
      </c>
      <c r="K135" s="192" t="s">
        <v>19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121</v>
      </c>
      <c r="AT135" s="201" t="s">
        <v>116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237</v>
      </c>
    </row>
    <row r="136" s="2" customFormat="1" ht="16.5" customHeight="1">
      <c r="A136" s="36"/>
      <c r="B136" s="37"/>
      <c r="C136" s="208" t="s">
        <v>181</v>
      </c>
      <c r="D136" s="208" t="s">
        <v>137</v>
      </c>
      <c r="E136" s="209" t="s">
        <v>238</v>
      </c>
      <c r="F136" s="210" t="s">
        <v>239</v>
      </c>
      <c r="G136" s="211" t="s">
        <v>157</v>
      </c>
      <c r="H136" s="212">
        <v>2.2000000000000002</v>
      </c>
      <c r="I136" s="213"/>
      <c r="J136" s="214">
        <f>ROUND(I136*H136,2)</f>
        <v>0</v>
      </c>
      <c r="K136" s="210" t="s">
        <v>120</v>
      </c>
      <c r="L136" s="215"/>
      <c r="M136" s="216" t="s">
        <v>19</v>
      </c>
      <c r="N136" s="217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134</v>
      </c>
      <c r="AT136" s="201" t="s">
        <v>137</v>
      </c>
      <c r="AU136" s="201" t="s">
        <v>84</v>
      </c>
      <c r="AY136" s="15" t="s">
        <v>115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121</v>
      </c>
      <c r="BM136" s="201" t="s">
        <v>240</v>
      </c>
    </row>
    <row r="137" s="2" customFormat="1" ht="16.5" customHeight="1">
      <c r="A137" s="36"/>
      <c r="B137" s="37"/>
      <c r="C137" s="190" t="s">
        <v>241</v>
      </c>
      <c r="D137" s="190" t="s">
        <v>116</v>
      </c>
      <c r="E137" s="191" t="s">
        <v>242</v>
      </c>
      <c r="F137" s="192" t="s">
        <v>243</v>
      </c>
      <c r="G137" s="193" t="s">
        <v>157</v>
      </c>
      <c r="H137" s="194">
        <v>0.40000000000000002</v>
      </c>
      <c r="I137" s="195"/>
      <c r="J137" s="196">
        <f>ROUND(I137*H137,2)</f>
        <v>0</v>
      </c>
      <c r="K137" s="192" t="s">
        <v>120</v>
      </c>
      <c r="L137" s="42"/>
      <c r="M137" s="197" t="s">
        <v>19</v>
      </c>
      <c r="N137" s="198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121</v>
      </c>
      <c r="AT137" s="201" t="s">
        <v>116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244</v>
      </c>
    </row>
    <row r="138" s="2" customFormat="1">
      <c r="A138" s="36"/>
      <c r="B138" s="37"/>
      <c r="C138" s="38"/>
      <c r="D138" s="203" t="s">
        <v>122</v>
      </c>
      <c r="E138" s="38"/>
      <c r="F138" s="204" t="s">
        <v>245</v>
      </c>
      <c r="G138" s="38"/>
      <c r="H138" s="38"/>
      <c r="I138" s="205"/>
      <c r="J138" s="38"/>
      <c r="K138" s="38"/>
      <c r="L138" s="42"/>
      <c r="M138" s="206"/>
      <c r="N138" s="20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122</v>
      </c>
      <c r="AU138" s="15" t="s">
        <v>84</v>
      </c>
    </row>
    <row r="139" s="2" customFormat="1" ht="33" customHeight="1">
      <c r="A139" s="36"/>
      <c r="B139" s="37"/>
      <c r="C139" s="190" t="s">
        <v>186</v>
      </c>
      <c r="D139" s="190" t="s">
        <v>116</v>
      </c>
      <c r="E139" s="191" t="s">
        <v>246</v>
      </c>
      <c r="F139" s="192" t="s">
        <v>247</v>
      </c>
      <c r="G139" s="193" t="s">
        <v>143</v>
      </c>
      <c r="H139" s="194">
        <v>4</v>
      </c>
      <c r="I139" s="195"/>
      <c r="J139" s="196">
        <f>ROUND(I139*H139,2)</f>
        <v>0</v>
      </c>
      <c r="K139" s="192" t="s">
        <v>120</v>
      </c>
      <c r="L139" s="42"/>
      <c r="M139" s="197" t="s">
        <v>19</v>
      </c>
      <c r="N139" s="198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121</v>
      </c>
      <c r="AT139" s="201" t="s">
        <v>116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248</v>
      </c>
    </row>
    <row r="140" s="2" customFormat="1">
      <c r="A140" s="36"/>
      <c r="B140" s="37"/>
      <c r="C140" s="38"/>
      <c r="D140" s="203" t="s">
        <v>122</v>
      </c>
      <c r="E140" s="38"/>
      <c r="F140" s="204" t="s">
        <v>249</v>
      </c>
      <c r="G140" s="38"/>
      <c r="H140" s="38"/>
      <c r="I140" s="205"/>
      <c r="J140" s="38"/>
      <c r="K140" s="38"/>
      <c r="L140" s="42"/>
      <c r="M140" s="206"/>
      <c r="N140" s="20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122</v>
      </c>
      <c r="AU140" s="15" t="s">
        <v>84</v>
      </c>
    </row>
    <row r="141" s="2" customFormat="1" ht="24.15" customHeight="1">
      <c r="A141" s="36"/>
      <c r="B141" s="37"/>
      <c r="C141" s="190" t="s">
        <v>250</v>
      </c>
      <c r="D141" s="190" t="s">
        <v>116</v>
      </c>
      <c r="E141" s="191" t="s">
        <v>251</v>
      </c>
      <c r="F141" s="192" t="s">
        <v>252</v>
      </c>
      <c r="G141" s="193" t="s">
        <v>253</v>
      </c>
      <c r="H141" s="194">
        <v>2</v>
      </c>
      <c r="I141" s="195"/>
      <c r="J141" s="196">
        <f>ROUND(I141*H141,2)</f>
        <v>0</v>
      </c>
      <c r="K141" s="192" t="s">
        <v>120</v>
      </c>
      <c r="L141" s="42"/>
      <c r="M141" s="197" t="s">
        <v>19</v>
      </c>
      <c r="N141" s="198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121</v>
      </c>
      <c r="AT141" s="201" t="s">
        <v>116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121</v>
      </c>
      <c r="BM141" s="201" t="s">
        <v>254</v>
      </c>
    </row>
    <row r="142" s="2" customFormat="1">
      <c r="A142" s="36"/>
      <c r="B142" s="37"/>
      <c r="C142" s="38"/>
      <c r="D142" s="203" t="s">
        <v>122</v>
      </c>
      <c r="E142" s="38"/>
      <c r="F142" s="204" t="s">
        <v>255</v>
      </c>
      <c r="G142" s="38"/>
      <c r="H142" s="38"/>
      <c r="I142" s="205"/>
      <c r="J142" s="38"/>
      <c r="K142" s="38"/>
      <c r="L142" s="42"/>
      <c r="M142" s="206"/>
      <c r="N142" s="20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122</v>
      </c>
      <c r="AU142" s="15" t="s">
        <v>84</v>
      </c>
    </row>
    <row r="143" s="2" customFormat="1" ht="16.5" customHeight="1">
      <c r="A143" s="36"/>
      <c r="B143" s="37"/>
      <c r="C143" s="208" t="s">
        <v>190</v>
      </c>
      <c r="D143" s="208" t="s">
        <v>137</v>
      </c>
      <c r="E143" s="209" t="s">
        <v>256</v>
      </c>
      <c r="F143" s="210" t="s">
        <v>257</v>
      </c>
      <c r="G143" s="211" t="s">
        <v>253</v>
      </c>
      <c r="H143" s="212">
        <v>2</v>
      </c>
      <c r="I143" s="213"/>
      <c r="J143" s="214">
        <f>ROUND(I143*H143,2)</f>
        <v>0</v>
      </c>
      <c r="K143" s="210" t="s">
        <v>19</v>
      </c>
      <c r="L143" s="215"/>
      <c r="M143" s="216" t="s">
        <v>19</v>
      </c>
      <c r="N143" s="217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134</v>
      </c>
      <c r="AT143" s="201" t="s">
        <v>137</v>
      </c>
      <c r="AU143" s="201" t="s">
        <v>84</v>
      </c>
      <c r="AY143" s="15" t="s">
        <v>115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121</v>
      </c>
      <c r="BM143" s="201" t="s">
        <v>258</v>
      </c>
    </row>
    <row r="144" s="2" customFormat="1" ht="24.15" customHeight="1">
      <c r="A144" s="36"/>
      <c r="B144" s="37"/>
      <c r="C144" s="190" t="s">
        <v>259</v>
      </c>
      <c r="D144" s="190" t="s">
        <v>116</v>
      </c>
      <c r="E144" s="191" t="s">
        <v>260</v>
      </c>
      <c r="F144" s="192" t="s">
        <v>261</v>
      </c>
      <c r="G144" s="193" t="s">
        <v>253</v>
      </c>
      <c r="H144" s="194">
        <v>2</v>
      </c>
      <c r="I144" s="195"/>
      <c r="J144" s="196">
        <f>ROUND(I144*H144,2)</f>
        <v>0</v>
      </c>
      <c r="K144" s="192" t="s">
        <v>120</v>
      </c>
      <c r="L144" s="42"/>
      <c r="M144" s="197" t="s">
        <v>19</v>
      </c>
      <c r="N144" s="198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121</v>
      </c>
      <c r="AT144" s="201" t="s">
        <v>116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121</v>
      </c>
      <c r="BM144" s="201" t="s">
        <v>262</v>
      </c>
    </row>
    <row r="145" s="2" customFormat="1">
      <c r="A145" s="36"/>
      <c r="B145" s="37"/>
      <c r="C145" s="38"/>
      <c r="D145" s="203" t="s">
        <v>122</v>
      </c>
      <c r="E145" s="38"/>
      <c r="F145" s="204" t="s">
        <v>263</v>
      </c>
      <c r="G145" s="38"/>
      <c r="H145" s="38"/>
      <c r="I145" s="205"/>
      <c r="J145" s="38"/>
      <c r="K145" s="38"/>
      <c r="L145" s="42"/>
      <c r="M145" s="206"/>
      <c r="N145" s="207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122</v>
      </c>
      <c r="AU145" s="15" t="s">
        <v>84</v>
      </c>
    </row>
    <row r="146" s="2" customFormat="1" ht="16.5" customHeight="1">
      <c r="A146" s="36"/>
      <c r="B146" s="37"/>
      <c r="C146" s="208" t="s">
        <v>195</v>
      </c>
      <c r="D146" s="208" t="s">
        <v>137</v>
      </c>
      <c r="E146" s="209" t="s">
        <v>264</v>
      </c>
      <c r="F146" s="210" t="s">
        <v>265</v>
      </c>
      <c r="G146" s="211" t="s">
        <v>253</v>
      </c>
      <c r="H146" s="212">
        <v>2</v>
      </c>
      <c r="I146" s="213"/>
      <c r="J146" s="214">
        <f>ROUND(I146*H146,2)</f>
        <v>0</v>
      </c>
      <c r="K146" s="210" t="s">
        <v>19</v>
      </c>
      <c r="L146" s="215"/>
      <c r="M146" s="216" t="s">
        <v>19</v>
      </c>
      <c r="N146" s="217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134</v>
      </c>
      <c r="AT146" s="201" t="s">
        <v>137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121</v>
      </c>
      <c r="BM146" s="201" t="s">
        <v>266</v>
      </c>
    </row>
    <row r="147" s="2" customFormat="1" ht="16.5" customHeight="1">
      <c r="A147" s="36"/>
      <c r="B147" s="37"/>
      <c r="C147" s="190" t="s">
        <v>267</v>
      </c>
      <c r="D147" s="190" t="s">
        <v>116</v>
      </c>
      <c r="E147" s="191" t="s">
        <v>268</v>
      </c>
      <c r="F147" s="192" t="s">
        <v>269</v>
      </c>
      <c r="G147" s="193" t="s">
        <v>253</v>
      </c>
      <c r="H147" s="194">
        <v>10</v>
      </c>
      <c r="I147" s="195"/>
      <c r="J147" s="196">
        <f>ROUND(I147*H147,2)</f>
        <v>0</v>
      </c>
      <c r="K147" s="192" t="s">
        <v>120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121</v>
      </c>
      <c r="AT147" s="201" t="s">
        <v>116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121</v>
      </c>
      <c r="BM147" s="201" t="s">
        <v>270</v>
      </c>
    </row>
    <row r="148" s="2" customFormat="1">
      <c r="A148" s="36"/>
      <c r="B148" s="37"/>
      <c r="C148" s="38"/>
      <c r="D148" s="203" t="s">
        <v>122</v>
      </c>
      <c r="E148" s="38"/>
      <c r="F148" s="204" t="s">
        <v>271</v>
      </c>
      <c r="G148" s="38"/>
      <c r="H148" s="38"/>
      <c r="I148" s="205"/>
      <c r="J148" s="38"/>
      <c r="K148" s="38"/>
      <c r="L148" s="42"/>
      <c r="M148" s="206"/>
      <c r="N148" s="20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122</v>
      </c>
      <c r="AU148" s="15" t="s">
        <v>84</v>
      </c>
    </row>
    <row r="149" s="2" customFormat="1" ht="16.5" customHeight="1">
      <c r="A149" s="36"/>
      <c r="B149" s="37"/>
      <c r="C149" s="208" t="s">
        <v>199</v>
      </c>
      <c r="D149" s="208" t="s">
        <v>137</v>
      </c>
      <c r="E149" s="209" t="s">
        <v>272</v>
      </c>
      <c r="F149" s="210" t="s">
        <v>273</v>
      </c>
      <c r="G149" s="211" t="s">
        <v>253</v>
      </c>
      <c r="H149" s="212">
        <v>10</v>
      </c>
      <c r="I149" s="213"/>
      <c r="J149" s="214">
        <f>ROUND(I149*H149,2)</f>
        <v>0</v>
      </c>
      <c r="K149" s="210" t="s">
        <v>120</v>
      </c>
      <c r="L149" s="215"/>
      <c r="M149" s="216" t="s">
        <v>19</v>
      </c>
      <c r="N149" s="217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134</v>
      </c>
      <c r="AT149" s="201" t="s">
        <v>137</v>
      </c>
      <c r="AU149" s="201" t="s">
        <v>84</v>
      </c>
      <c r="AY149" s="15" t="s">
        <v>115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121</v>
      </c>
      <c r="BM149" s="201" t="s">
        <v>274</v>
      </c>
    </row>
    <row r="150" s="2" customFormat="1" ht="16.5" customHeight="1">
      <c r="A150" s="36"/>
      <c r="B150" s="37"/>
      <c r="C150" s="190" t="s">
        <v>275</v>
      </c>
      <c r="D150" s="190" t="s">
        <v>116</v>
      </c>
      <c r="E150" s="191" t="s">
        <v>276</v>
      </c>
      <c r="F150" s="192" t="s">
        <v>277</v>
      </c>
      <c r="G150" s="193" t="s">
        <v>278</v>
      </c>
      <c r="H150" s="194">
        <v>2.3999999999999999</v>
      </c>
      <c r="I150" s="195"/>
      <c r="J150" s="196">
        <f>ROUND(I150*H150,2)</f>
        <v>0</v>
      </c>
      <c r="K150" s="192" t="s">
        <v>120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121</v>
      </c>
      <c r="AT150" s="201" t="s">
        <v>116</v>
      </c>
      <c r="AU150" s="201" t="s">
        <v>84</v>
      </c>
      <c r="AY150" s="15" t="s">
        <v>115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121</v>
      </c>
      <c r="BM150" s="201" t="s">
        <v>279</v>
      </c>
    </row>
    <row r="151" s="2" customFormat="1">
      <c r="A151" s="36"/>
      <c r="B151" s="37"/>
      <c r="C151" s="38"/>
      <c r="D151" s="203" t="s">
        <v>122</v>
      </c>
      <c r="E151" s="38"/>
      <c r="F151" s="204" t="s">
        <v>280</v>
      </c>
      <c r="G151" s="38"/>
      <c r="H151" s="38"/>
      <c r="I151" s="205"/>
      <c r="J151" s="38"/>
      <c r="K151" s="38"/>
      <c r="L151" s="42"/>
      <c r="M151" s="206"/>
      <c r="N151" s="207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122</v>
      </c>
      <c r="AU151" s="15" t="s">
        <v>84</v>
      </c>
    </row>
    <row r="152" s="2" customFormat="1" ht="16.5" customHeight="1">
      <c r="A152" s="36"/>
      <c r="B152" s="37"/>
      <c r="C152" s="190" t="s">
        <v>204</v>
      </c>
      <c r="D152" s="190" t="s">
        <v>116</v>
      </c>
      <c r="E152" s="191" t="s">
        <v>281</v>
      </c>
      <c r="F152" s="192" t="s">
        <v>282</v>
      </c>
      <c r="G152" s="193" t="s">
        <v>253</v>
      </c>
      <c r="H152" s="194">
        <v>12</v>
      </c>
      <c r="I152" s="195"/>
      <c r="J152" s="196">
        <f>ROUND(I152*H152,2)</f>
        <v>0</v>
      </c>
      <c r="K152" s="192" t="s">
        <v>120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121</v>
      </c>
      <c r="AT152" s="201" t="s">
        <v>116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121</v>
      </c>
      <c r="BM152" s="201" t="s">
        <v>283</v>
      </c>
    </row>
    <row r="153" s="2" customFormat="1">
      <c r="A153" s="36"/>
      <c r="B153" s="37"/>
      <c r="C153" s="38"/>
      <c r="D153" s="203" t="s">
        <v>122</v>
      </c>
      <c r="E153" s="38"/>
      <c r="F153" s="204" t="s">
        <v>284</v>
      </c>
      <c r="G153" s="38"/>
      <c r="H153" s="38"/>
      <c r="I153" s="205"/>
      <c r="J153" s="38"/>
      <c r="K153" s="38"/>
      <c r="L153" s="42"/>
      <c r="M153" s="206"/>
      <c r="N153" s="207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122</v>
      </c>
      <c r="AU153" s="15" t="s">
        <v>84</v>
      </c>
    </row>
    <row r="154" s="2" customFormat="1" ht="16.5" customHeight="1">
      <c r="A154" s="36"/>
      <c r="B154" s="37"/>
      <c r="C154" s="190" t="s">
        <v>285</v>
      </c>
      <c r="D154" s="190" t="s">
        <v>116</v>
      </c>
      <c r="E154" s="191" t="s">
        <v>286</v>
      </c>
      <c r="F154" s="192" t="s">
        <v>287</v>
      </c>
      <c r="G154" s="193" t="s">
        <v>253</v>
      </c>
      <c r="H154" s="194">
        <v>12</v>
      </c>
      <c r="I154" s="195"/>
      <c r="J154" s="196">
        <f>ROUND(I154*H154,2)</f>
        <v>0</v>
      </c>
      <c r="K154" s="192" t="s">
        <v>19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121</v>
      </c>
      <c r="AT154" s="201" t="s">
        <v>116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288</v>
      </c>
    </row>
    <row r="155" s="2" customFormat="1" ht="16.5" customHeight="1">
      <c r="A155" s="36"/>
      <c r="B155" s="37"/>
      <c r="C155" s="190" t="s">
        <v>208</v>
      </c>
      <c r="D155" s="190" t="s">
        <v>116</v>
      </c>
      <c r="E155" s="191" t="s">
        <v>289</v>
      </c>
      <c r="F155" s="192" t="s">
        <v>290</v>
      </c>
      <c r="G155" s="193" t="s">
        <v>253</v>
      </c>
      <c r="H155" s="194">
        <v>12</v>
      </c>
      <c r="I155" s="195"/>
      <c r="J155" s="196">
        <f>ROUND(I155*H155,2)</f>
        <v>0</v>
      </c>
      <c r="K155" s="192" t="s">
        <v>19</v>
      </c>
      <c r="L155" s="42"/>
      <c r="M155" s="197" t="s">
        <v>19</v>
      </c>
      <c r="N155" s="198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121</v>
      </c>
      <c r="AT155" s="201" t="s">
        <v>116</v>
      </c>
      <c r="AU155" s="201" t="s">
        <v>84</v>
      </c>
      <c r="AY155" s="15" t="s">
        <v>115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121</v>
      </c>
      <c r="BM155" s="201" t="s">
        <v>291</v>
      </c>
    </row>
    <row r="156" s="11" customFormat="1" ht="25.92" customHeight="1">
      <c r="A156" s="11"/>
      <c r="B156" s="176"/>
      <c r="C156" s="177"/>
      <c r="D156" s="178" t="s">
        <v>75</v>
      </c>
      <c r="E156" s="179" t="s">
        <v>292</v>
      </c>
      <c r="F156" s="179" t="s">
        <v>293</v>
      </c>
      <c r="G156" s="177"/>
      <c r="H156" s="177"/>
      <c r="I156" s="180"/>
      <c r="J156" s="181">
        <f>BK156</f>
        <v>0</v>
      </c>
      <c r="K156" s="177"/>
      <c r="L156" s="182"/>
      <c r="M156" s="183"/>
      <c r="N156" s="184"/>
      <c r="O156" s="184"/>
      <c r="P156" s="185">
        <f>SUM(P157:P187)</f>
        <v>0</v>
      </c>
      <c r="Q156" s="184"/>
      <c r="R156" s="185">
        <f>SUM(R157:R187)</f>
        <v>0</v>
      </c>
      <c r="S156" s="184"/>
      <c r="T156" s="186">
        <f>SUM(T157:T187)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87" t="s">
        <v>84</v>
      </c>
      <c r="AT156" s="188" t="s">
        <v>75</v>
      </c>
      <c r="AU156" s="188" t="s">
        <v>76</v>
      </c>
      <c r="AY156" s="187" t="s">
        <v>115</v>
      </c>
      <c r="BK156" s="189">
        <f>SUM(BK157:BK187)</f>
        <v>0</v>
      </c>
    </row>
    <row r="157" s="2" customFormat="1" ht="16.5" customHeight="1">
      <c r="A157" s="36"/>
      <c r="B157" s="37"/>
      <c r="C157" s="190" t="s">
        <v>294</v>
      </c>
      <c r="D157" s="190" t="s">
        <v>116</v>
      </c>
      <c r="E157" s="191" t="s">
        <v>295</v>
      </c>
      <c r="F157" s="192" t="s">
        <v>296</v>
      </c>
      <c r="G157" s="193" t="s">
        <v>253</v>
      </c>
      <c r="H157" s="194">
        <v>3</v>
      </c>
      <c r="I157" s="195"/>
      <c r="J157" s="196">
        <f>ROUND(I157*H157,2)</f>
        <v>0</v>
      </c>
      <c r="K157" s="192" t="s">
        <v>120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121</v>
      </c>
      <c r="AT157" s="201" t="s">
        <v>116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121</v>
      </c>
      <c r="BM157" s="201" t="s">
        <v>297</v>
      </c>
    </row>
    <row r="158" s="2" customFormat="1">
      <c r="A158" s="36"/>
      <c r="B158" s="37"/>
      <c r="C158" s="38"/>
      <c r="D158" s="203" t="s">
        <v>122</v>
      </c>
      <c r="E158" s="38"/>
      <c r="F158" s="204" t="s">
        <v>298</v>
      </c>
      <c r="G158" s="38"/>
      <c r="H158" s="38"/>
      <c r="I158" s="205"/>
      <c r="J158" s="38"/>
      <c r="K158" s="38"/>
      <c r="L158" s="42"/>
      <c r="M158" s="206"/>
      <c r="N158" s="207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122</v>
      </c>
      <c r="AU158" s="15" t="s">
        <v>84</v>
      </c>
    </row>
    <row r="159" s="2" customFormat="1" ht="16.5" customHeight="1">
      <c r="A159" s="36"/>
      <c r="B159" s="37"/>
      <c r="C159" s="190" t="s">
        <v>212</v>
      </c>
      <c r="D159" s="190" t="s">
        <v>116</v>
      </c>
      <c r="E159" s="191" t="s">
        <v>299</v>
      </c>
      <c r="F159" s="192" t="s">
        <v>300</v>
      </c>
      <c r="G159" s="193" t="s">
        <v>253</v>
      </c>
      <c r="H159" s="194">
        <v>9</v>
      </c>
      <c r="I159" s="195"/>
      <c r="J159" s="196">
        <f>ROUND(I159*H159,2)</f>
        <v>0</v>
      </c>
      <c r="K159" s="192" t="s">
        <v>120</v>
      </c>
      <c r="L159" s="42"/>
      <c r="M159" s="197" t="s">
        <v>19</v>
      </c>
      <c r="N159" s="198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121</v>
      </c>
      <c r="AT159" s="201" t="s">
        <v>116</v>
      </c>
      <c r="AU159" s="201" t="s">
        <v>84</v>
      </c>
      <c r="AY159" s="15" t="s">
        <v>115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121</v>
      </c>
      <c r="BM159" s="201" t="s">
        <v>301</v>
      </c>
    </row>
    <row r="160" s="2" customFormat="1">
      <c r="A160" s="36"/>
      <c r="B160" s="37"/>
      <c r="C160" s="38"/>
      <c r="D160" s="203" t="s">
        <v>122</v>
      </c>
      <c r="E160" s="38"/>
      <c r="F160" s="204" t="s">
        <v>302</v>
      </c>
      <c r="G160" s="38"/>
      <c r="H160" s="38"/>
      <c r="I160" s="205"/>
      <c r="J160" s="38"/>
      <c r="K160" s="38"/>
      <c r="L160" s="42"/>
      <c r="M160" s="206"/>
      <c r="N160" s="207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122</v>
      </c>
      <c r="AU160" s="15" t="s">
        <v>84</v>
      </c>
    </row>
    <row r="161" s="2" customFormat="1" ht="16.5" customHeight="1">
      <c r="A161" s="36"/>
      <c r="B161" s="37"/>
      <c r="C161" s="190" t="s">
        <v>303</v>
      </c>
      <c r="D161" s="190" t="s">
        <v>116</v>
      </c>
      <c r="E161" s="191" t="s">
        <v>304</v>
      </c>
      <c r="F161" s="192" t="s">
        <v>305</v>
      </c>
      <c r="G161" s="193" t="s">
        <v>143</v>
      </c>
      <c r="H161" s="194">
        <v>1899</v>
      </c>
      <c r="I161" s="195"/>
      <c r="J161" s="196">
        <f>ROUND(I161*H161,2)</f>
        <v>0</v>
      </c>
      <c r="K161" s="192" t="s">
        <v>120</v>
      </c>
      <c r="L161" s="42"/>
      <c r="M161" s="197" t="s">
        <v>19</v>
      </c>
      <c r="N161" s="198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121</v>
      </c>
      <c r="AT161" s="201" t="s">
        <v>116</v>
      </c>
      <c r="AU161" s="201" t="s">
        <v>84</v>
      </c>
      <c r="AY161" s="15" t="s">
        <v>115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121</v>
      </c>
      <c r="BM161" s="201" t="s">
        <v>306</v>
      </c>
    </row>
    <row r="162" s="2" customFormat="1">
      <c r="A162" s="36"/>
      <c r="B162" s="37"/>
      <c r="C162" s="38"/>
      <c r="D162" s="203" t="s">
        <v>122</v>
      </c>
      <c r="E162" s="38"/>
      <c r="F162" s="204" t="s">
        <v>307</v>
      </c>
      <c r="G162" s="38"/>
      <c r="H162" s="38"/>
      <c r="I162" s="205"/>
      <c r="J162" s="38"/>
      <c r="K162" s="38"/>
      <c r="L162" s="42"/>
      <c r="M162" s="206"/>
      <c r="N162" s="207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122</v>
      </c>
      <c r="AU162" s="15" t="s">
        <v>84</v>
      </c>
    </row>
    <row r="163" s="2" customFormat="1" ht="16.5" customHeight="1">
      <c r="A163" s="36"/>
      <c r="B163" s="37"/>
      <c r="C163" s="190" t="s">
        <v>215</v>
      </c>
      <c r="D163" s="190" t="s">
        <v>116</v>
      </c>
      <c r="E163" s="191" t="s">
        <v>308</v>
      </c>
      <c r="F163" s="192" t="s">
        <v>309</v>
      </c>
      <c r="G163" s="193" t="s">
        <v>143</v>
      </c>
      <c r="H163" s="194">
        <v>305</v>
      </c>
      <c r="I163" s="195"/>
      <c r="J163" s="196">
        <f>ROUND(I163*H163,2)</f>
        <v>0</v>
      </c>
      <c r="K163" s="192" t="s">
        <v>120</v>
      </c>
      <c r="L163" s="42"/>
      <c r="M163" s="197" t="s">
        <v>19</v>
      </c>
      <c r="N163" s="198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121</v>
      </c>
      <c r="AT163" s="201" t="s">
        <v>116</v>
      </c>
      <c r="AU163" s="201" t="s">
        <v>84</v>
      </c>
      <c r="AY163" s="15" t="s">
        <v>115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121</v>
      </c>
      <c r="BM163" s="201" t="s">
        <v>310</v>
      </c>
    </row>
    <row r="164" s="2" customFormat="1">
      <c r="A164" s="36"/>
      <c r="B164" s="37"/>
      <c r="C164" s="38"/>
      <c r="D164" s="203" t="s">
        <v>122</v>
      </c>
      <c r="E164" s="38"/>
      <c r="F164" s="204" t="s">
        <v>311</v>
      </c>
      <c r="G164" s="38"/>
      <c r="H164" s="38"/>
      <c r="I164" s="205"/>
      <c r="J164" s="38"/>
      <c r="K164" s="38"/>
      <c r="L164" s="42"/>
      <c r="M164" s="206"/>
      <c r="N164" s="207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122</v>
      </c>
      <c r="AU164" s="15" t="s">
        <v>84</v>
      </c>
    </row>
    <row r="165" s="2" customFormat="1" ht="16.5" customHeight="1">
      <c r="A165" s="36"/>
      <c r="B165" s="37"/>
      <c r="C165" s="190" t="s">
        <v>312</v>
      </c>
      <c r="D165" s="190" t="s">
        <v>116</v>
      </c>
      <c r="E165" s="191" t="s">
        <v>313</v>
      </c>
      <c r="F165" s="192" t="s">
        <v>314</v>
      </c>
      <c r="G165" s="193" t="s">
        <v>143</v>
      </c>
      <c r="H165" s="194">
        <v>190</v>
      </c>
      <c r="I165" s="195"/>
      <c r="J165" s="196">
        <f>ROUND(I165*H165,2)</f>
        <v>0</v>
      </c>
      <c r="K165" s="192" t="s">
        <v>19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121</v>
      </c>
      <c r="AT165" s="201" t="s">
        <v>116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121</v>
      </c>
      <c r="BM165" s="201" t="s">
        <v>315</v>
      </c>
    </row>
    <row r="166" s="2" customFormat="1" ht="16.5" customHeight="1">
      <c r="A166" s="36"/>
      <c r="B166" s="37"/>
      <c r="C166" s="190" t="s">
        <v>219</v>
      </c>
      <c r="D166" s="190" t="s">
        <v>116</v>
      </c>
      <c r="E166" s="191" t="s">
        <v>316</v>
      </c>
      <c r="F166" s="192" t="s">
        <v>317</v>
      </c>
      <c r="G166" s="193" t="s">
        <v>143</v>
      </c>
      <c r="H166" s="194">
        <v>862</v>
      </c>
      <c r="I166" s="195"/>
      <c r="J166" s="196">
        <f>ROUND(I166*H166,2)</f>
        <v>0</v>
      </c>
      <c r="K166" s="192" t="s">
        <v>19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121</v>
      </c>
      <c r="AT166" s="201" t="s">
        <v>116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318</v>
      </c>
    </row>
    <row r="167" s="2" customFormat="1" ht="16.5" customHeight="1">
      <c r="A167" s="36"/>
      <c r="B167" s="37"/>
      <c r="C167" s="190" t="s">
        <v>319</v>
      </c>
      <c r="D167" s="190" t="s">
        <v>116</v>
      </c>
      <c r="E167" s="191" t="s">
        <v>320</v>
      </c>
      <c r="F167" s="192" t="s">
        <v>321</v>
      </c>
      <c r="G167" s="193" t="s">
        <v>143</v>
      </c>
      <c r="H167" s="194">
        <v>1357</v>
      </c>
      <c r="I167" s="195"/>
      <c r="J167" s="196">
        <f>ROUND(I167*H167,2)</f>
        <v>0</v>
      </c>
      <c r="K167" s="192" t="s">
        <v>120</v>
      </c>
      <c r="L167" s="42"/>
      <c r="M167" s="197" t="s">
        <v>19</v>
      </c>
      <c r="N167" s="198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121</v>
      </c>
      <c r="AT167" s="201" t="s">
        <v>116</v>
      </c>
      <c r="AU167" s="201" t="s">
        <v>84</v>
      </c>
      <c r="AY167" s="15" t="s">
        <v>115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121</v>
      </c>
      <c r="BM167" s="201" t="s">
        <v>322</v>
      </c>
    </row>
    <row r="168" s="2" customFormat="1">
      <c r="A168" s="36"/>
      <c r="B168" s="37"/>
      <c r="C168" s="38"/>
      <c r="D168" s="203" t="s">
        <v>122</v>
      </c>
      <c r="E168" s="38"/>
      <c r="F168" s="204" t="s">
        <v>323</v>
      </c>
      <c r="G168" s="38"/>
      <c r="H168" s="38"/>
      <c r="I168" s="205"/>
      <c r="J168" s="38"/>
      <c r="K168" s="38"/>
      <c r="L168" s="42"/>
      <c r="M168" s="206"/>
      <c r="N168" s="207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122</v>
      </c>
      <c r="AU168" s="15" t="s">
        <v>84</v>
      </c>
    </row>
    <row r="169" s="2" customFormat="1" ht="16.5" customHeight="1">
      <c r="A169" s="36"/>
      <c r="B169" s="37"/>
      <c r="C169" s="190" t="s">
        <v>223</v>
      </c>
      <c r="D169" s="190" t="s">
        <v>116</v>
      </c>
      <c r="E169" s="191" t="s">
        <v>324</v>
      </c>
      <c r="F169" s="192" t="s">
        <v>325</v>
      </c>
      <c r="G169" s="193" t="s">
        <v>143</v>
      </c>
      <c r="H169" s="194">
        <v>495</v>
      </c>
      <c r="I169" s="195"/>
      <c r="J169" s="196">
        <f>ROUND(I169*H169,2)</f>
        <v>0</v>
      </c>
      <c r="K169" s="192" t="s">
        <v>19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121</v>
      </c>
      <c r="AT169" s="201" t="s">
        <v>116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121</v>
      </c>
      <c r="BM169" s="201" t="s">
        <v>326</v>
      </c>
    </row>
    <row r="170" s="2" customFormat="1" ht="16.5" customHeight="1">
      <c r="A170" s="36"/>
      <c r="B170" s="37"/>
      <c r="C170" s="208" t="s">
        <v>327</v>
      </c>
      <c r="D170" s="208" t="s">
        <v>137</v>
      </c>
      <c r="E170" s="209" t="s">
        <v>328</v>
      </c>
      <c r="F170" s="210" t="s">
        <v>329</v>
      </c>
      <c r="G170" s="211" t="s">
        <v>143</v>
      </c>
      <c r="H170" s="212">
        <v>5795</v>
      </c>
      <c r="I170" s="213"/>
      <c r="J170" s="214">
        <f>ROUND(I170*H170,2)</f>
        <v>0</v>
      </c>
      <c r="K170" s="210" t="s">
        <v>120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134</v>
      </c>
      <c r="AT170" s="201" t="s">
        <v>137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330</v>
      </c>
    </row>
    <row r="171" s="2" customFormat="1" ht="16.5" customHeight="1">
      <c r="A171" s="36"/>
      <c r="B171" s="37"/>
      <c r="C171" s="190" t="s">
        <v>228</v>
      </c>
      <c r="D171" s="190" t="s">
        <v>116</v>
      </c>
      <c r="E171" s="191" t="s">
        <v>331</v>
      </c>
      <c r="F171" s="192" t="s">
        <v>332</v>
      </c>
      <c r="G171" s="193" t="s">
        <v>19</v>
      </c>
      <c r="H171" s="194">
        <v>14</v>
      </c>
      <c r="I171" s="195"/>
      <c r="J171" s="196">
        <f>ROUND(I171*H171,2)</f>
        <v>0</v>
      </c>
      <c r="K171" s="192" t="s">
        <v>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121</v>
      </c>
      <c r="AT171" s="201" t="s">
        <v>116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333</v>
      </c>
    </row>
    <row r="172" s="2" customFormat="1" ht="16.5" customHeight="1">
      <c r="A172" s="36"/>
      <c r="B172" s="37"/>
      <c r="C172" s="208" t="s">
        <v>334</v>
      </c>
      <c r="D172" s="208" t="s">
        <v>137</v>
      </c>
      <c r="E172" s="209" t="s">
        <v>335</v>
      </c>
      <c r="F172" s="210" t="s">
        <v>336</v>
      </c>
      <c r="G172" s="211" t="s">
        <v>19</v>
      </c>
      <c r="H172" s="212">
        <v>14</v>
      </c>
      <c r="I172" s="213"/>
      <c r="J172" s="214">
        <f>ROUND(I172*H172,2)</f>
        <v>0</v>
      </c>
      <c r="K172" s="210" t="s">
        <v>19</v>
      </c>
      <c r="L172" s="215"/>
      <c r="M172" s="216" t="s">
        <v>19</v>
      </c>
      <c r="N172" s="217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134</v>
      </c>
      <c r="AT172" s="201" t="s">
        <v>137</v>
      </c>
      <c r="AU172" s="201" t="s">
        <v>84</v>
      </c>
      <c r="AY172" s="15" t="s">
        <v>115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121</v>
      </c>
      <c r="BM172" s="201" t="s">
        <v>337</v>
      </c>
    </row>
    <row r="173" s="2" customFormat="1" ht="16.5" customHeight="1">
      <c r="A173" s="36"/>
      <c r="B173" s="37"/>
      <c r="C173" s="190" t="s">
        <v>233</v>
      </c>
      <c r="D173" s="190" t="s">
        <v>116</v>
      </c>
      <c r="E173" s="191" t="s">
        <v>338</v>
      </c>
      <c r="F173" s="192" t="s">
        <v>339</v>
      </c>
      <c r="G173" s="193" t="s">
        <v>19</v>
      </c>
      <c r="H173" s="194">
        <v>10</v>
      </c>
      <c r="I173" s="195"/>
      <c r="J173" s="196">
        <f>ROUND(I173*H173,2)</f>
        <v>0</v>
      </c>
      <c r="K173" s="192" t="s">
        <v>19</v>
      </c>
      <c r="L173" s="42"/>
      <c r="M173" s="197" t="s">
        <v>19</v>
      </c>
      <c r="N173" s="198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121</v>
      </c>
      <c r="AT173" s="201" t="s">
        <v>116</v>
      </c>
      <c r="AU173" s="201" t="s">
        <v>84</v>
      </c>
      <c r="AY173" s="15" t="s">
        <v>115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121</v>
      </c>
      <c r="BM173" s="201" t="s">
        <v>340</v>
      </c>
    </row>
    <row r="174" s="2" customFormat="1" ht="16.5" customHeight="1">
      <c r="A174" s="36"/>
      <c r="B174" s="37"/>
      <c r="C174" s="208" t="s">
        <v>341</v>
      </c>
      <c r="D174" s="208" t="s">
        <v>137</v>
      </c>
      <c r="E174" s="209" t="s">
        <v>342</v>
      </c>
      <c r="F174" s="210" t="s">
        <v>343</v>
      </c>
      <c r="G174" s="211" t="s">
        <v>19</v>
      </c>
      <c r="H174" s="212">
        <v>10</v>
      </c>
      <c r="I174" s="213"/>
      <c r="J174" s="214">
        <f>ROUND(I174*H174,2)</f>
        <v>0</v>
      </c>
      <c r="K174" s="210" t="s">
        <v>19</v>
      </c>
      <c r="L174" s="215"/>
      <c r="M174" s="216" t="s">
        <v>19</v>
      </c>
      <c r="N174" s="217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134</v>
      </c>
      <c r="AT174" s="201" t="s">
        <v>137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121</v>
      </c>
      <c r="BM174" s="201" t="s">
        <v>344</v>
      </c>
    </row>
    <row r="175" s="2" customFormat="1" ht="16.5" customHeight="1">
      <c r="A175" s="36"/>
      <c r="B175" s="37"/>
      <c r="C175" s="190" t="s">
        <v>237</v>
      </c>
      <c r="D175" s="190" t="s">
        <v>116</v>
      </c>
      <c r="E175" s="191" t="s">
        <v>345</v>
      </c>
      <c r="F175" s="192" t="s">
        <v>346</v>
      </c>
      <c r="G175" s="193" t="s">
        <v>347</v>
      </c>
      <c r="H175" s="194">
        <v>63</v>
      </c>
      <c r="I175" s="195"/>
      <c r="J175" s="196">
        <f>ROUND(I175*H175,2)</f>
        <v>0</v>
      </c>
      <c r="K175" s="192" t="s">
        <v>120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121</v>
      </c>
      <c r="AT175" s="201" t="s">
        <v>116</v>
      </c>
      <c r="AU175" s="201" t="s">
        <v>84</v>
      </c>
      <c r="AY175" s="15" t="s">
        <v>115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121</v>
      </c>
      <c r="BM175" s="201" t="s">
        <v>348</v>
      </c>
    </row>
    <row r="176" s="2" customFormat="1">
      <c r="A176" s="36"/>
      <c r="B176" s="37"/>
      <c r="C176" s="38"/>
      <c r="D176" s="203" t="s">
        <v>122</v>
      </c>
      <c r="E176" s="38"/>
      <c r="F176" s="204" t="s">
        <v>349</v>
      </c>
      <c r="G176" s="38"/>
      <c r="H176" s="38"/>
      <c r="I176" s="205"/>
      <c r="J176" s="38"/>
      <c r="K176" s="38"/>
      <c r="L176" s="42"/>
      <c r="M176" s="206"/>
      <c r="N176" s="20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122</v>
      </c>
      <c r="AU176" s="15" t="s">
        <v>84</v>
      </c>
    </row>
    <row r="177" s="2" customFormat="1" ht="21.75" customHeight="1">
      <c r="A177" s="36"/>
      <c r="B177" s="37"/>
      <c r="C177" s="208" t="s">
        <v>350</v>
      </c>
      <c r="D177" s="208" t="s">
        <v>137</v>
      </c>
      <c r="E177" s="209" t="s">
        <v>351</v>
      </c>
      <c r="F177" s="210" t="s">
        <v>352</v>
      </c>
      <c r="G177" s="211" t="s">
        <v>253</v>
      </c>
      <c r="H177" s="212">
        <v>49</v>
      </c>
      <c r="I177" s="213"/>
      <c r="J177" s="214">
        <f>ROUND(I177*H177,2)</f>
        <v>0</v>
      </c>
      <c r="K177" s="210" t="s">
        <v>120</v>
      </c>
      <c r="L177" s="215"/>
      <c r="M177" s="216" t="s">
        <v>19</v>
      </c>
      <c r="N177" s="217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134</v>
      </c>
      <c r="AT177" s="201" t="s">
        <v>137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121</v>
      </c>
      <c r="BM177" s="201" t="s">
        <v>353</v>
      </c>
    </row>
    <row r="178" s="2" customFormat="1" ht="21.75" customHeight="1">
      <c r="A178" s="36"/>
      <c r="B178" s="37"/>
      <c r="C178" s="208" t="s">
        <v>240</v>
      </c>
      <c r="D178" s="208" t="s">
        <v>137</v>
      </c>
      <c r="E178" s="209" t="s">
        <v>354</v>
      </c>
      <c r="F178" s="210" t="s">
        <v>355</v>
      </c>
      <c r="G178" s="211" t="s">
        <v>253</v>
      </c>
      <c r="H178" s="212">
        <v>14</v>
      </c>
      <c r="I178" s="213"/>
      <c r="J178" s="214">
        <f>ROUND(I178*H178,2)</f>
        <v>0</v>
      </c>
      <c r="K178" s="210" t="s">
        <v>120</v>
      </c>
      <c r="L178" s="215"/>
      <c r="M178" s="216" t="s">
        <v>19</v>
      </c>
      <c r="N178" s="217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134</v>
      </c>
      <c r="AT178" s="201" t="s">
        <v>137</v>
      </c>
      <c r="AU178" s="201" t="s">
        <v>84</v>
      </c>
      <c r="AY178" s="15" t="s">
        <v>115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121</v>
      </c>
      <c r="BM178" s="201" t="s">
        <v>356</v>
      </c>
    </row>
    <row r="179" s="2" customFormat="1" ht="16.5" customHeight="1">
      <c r="A179" s="36"/>
      <c r="B179" s="37"/>
      <c r="C179" s="190" t="s">
        <v>357</v>
      </c>
      <c r="D179" s="190" t="s">
        <v>116</v>
      </c>
      <c r="E179" s="191" t="s">
        <v>358</v>
      </c>
      <c r="F179" s="192" t="s">
        <v>359</v>
      </c>
      <c r="G179" s="193" t="s">
        <v>347</v>
      </c>
      <c r="H179" s="194">
        <v>58</v>
      </c>
      <c r="I179" s="195"/>
      <c r="J179" s="196">
        <f>ROUND(I179*H179,2)</f>
        <v>0</v>
      </c>
      <c r="K179" s="192" t="s">
        <v>120</v>
      </c>
      <c r="L179" s="42"/>
      <c r="M179" s="197" t="s">
        <v>19</v>
      </c>
      <c r="N179" s="198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121</v>
      </c>
      <c r="AT179" s="201" t="s">
        <v>116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360</v>
      </c>
    </row>
    <row r="180" s="2" customFormat="1">
      <c r="A180" s="36"/>
      <c r="B180" s="37"/>
      <c r="C180" s="38"/>
      <c r="D180" s="203" t="s">
        <v>122</v>
      </c>
      <c r="E180" s="38"/>
      <c r="F180" s="204" t="s">
        <v>361</v>
      </c>
      <c r="G180" s="38"/>
      <c r="H180" s="38"/>
      <c r="I180" s="205"/>
      <c r="J180" s="38"/>
      <c r="K180" s="38"/>
      <c r="L180" s="42"/>
      <c r="M180" s="206"/>
      <c r="N180" s="207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122</v>
      </c>
      <c r="AU180" s="15" t="s">
        <v>84</v>
      </c>
    </row>
    <row r="181" s="2" customFormat="1" ht="21.75" customHeight="1">
      <c r="A181" s="36"/>
      <c r="B181" s="37"/>
      <c r="C181" s="208" t="s">
        <v>244</v>
      </c>
      <c r="D181" s="208" t="s">
        <v>137</v>
      </c>
      <c r="E181" s="209" t="s">
        <v>362</v>
      </c>
      <c r="F181" s="210" t="s">
        <v>363</v>
      </c>
      <c r="G181" s="211" t="s">
        <v>253</v>
      </c>
      <c r="H181" s="212">
        <v>58</v>
      </c>
      <c r="I181" s="213"/>
      <c r="J181" s="214">
        <f>ROUND(I181*H181,2)</f>
        <v>0</v>
      </c>
      <c r="K181" s="210" t="s">
        <v>120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134</v>
      </c>
      <c r="AT181" s="201" t="s">
        <v>137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121</v>
      </c>
      <c r="BM181" s="201" t="s">
        <v>364</v>
      </c>
    </row>
    <row r="182" s="2" customFormat="1" ht="16.5" customHeight="1">
      <c r="A182" s="36"/>
      <c r="B182" s="37"/>
      <c r="C182" s="190" t="s">
        <v>365</v>
      </c>
      <c r="D182" s="190" t="s">
        <v>116</v>
      </c>
      <c r="E182" s="191" t="s">
        <v>366</v>
      </c>
      <c r="F182" s="192" t="s">
        <v>367</v>
      </c>
      <c r="G182" s="193" t="s">
        <v>253</v>
      </c>
      <c r="H182" s="194">
        <v>29</v>
      </c>
      <c r="I182" s="195"/>
      <c r="J182" s="196">
        <f>ROUND(I182*H182,2)</f>
        <v>0</v>
      </c>
      <c r="K182" s="192" t="s">
        <v>19</v>
      </c>
      <c r="L182" s="42"/>
      <c r="M182" s="197" t="s">
        <v>19</v>
      </c>
      <c r="N182" s="198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121</v>
      </c>
      <c r="AT182" s="201" t="s">
        <v>116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368</v>
      </c>
    </row>
    <row r="183" s="2" customFormat="1" ht="16.5" customHeight="1">
      <c r="A183" s="36"/>
      <c r="B183" s="37"/>
      <c r="C183" s="208" t="s">
        <v>248</v>
      </c>
      <c r="D183" s="208" t="s">
        <v>137</v>
      </c>
      <c r="E183" s="209" t="s">
        <v>369</v>
      </c>
      <c r="F183" s="210" t="s">
        <v>370</v>
      </c>
      <c r="G183" s="211" t="s">
        <v>253</v>
      </c>
      <c r="H183" s="212">
        <v>7</v>
      </c>
      <c r="I183" s="213"/>
      <c r="J183" s="214">
        <f>ROUND(I183*H183,2)</f>
        <v>0</v>
      </c>
      <c r="K183" s="210" t="s">
        <v>19</v>
      </c>
      <c r="L183" s="215"/>
      <c r="M183" s="216" t="s">
        <v>19</v>
      </c>
      <c r="N183" s="217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134</v>
      </c>
      <c r="AT183" s="201" t="s">
        <v>137</v>
      </c>
      <c r="AU183" s="201" t="s">
        <v>84</v>
      </c>
      <c r="AY183" s="15" t="s">
        <v>115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121</v>
      </c>
      <c r="BM183" s="201" t="s">
        <v>371</v>
      </c>
    </row>
    <row r="184" s="2" customFormat="1" ht="16.5" customHeight="1">
      <c r="A184" s="36"/>
      <c r="B184" s="37"/>
      <c r="C184" s="208" t="s">
        <v>372</v>
      </c>
      <c r="D184" s="208" t="s">
        <v>137</v>
      </c>
      <c r="E184" s="209" t="s">
        <v>373</v>
      </c>
      <c r="F184" s="210" t="s">
        <v>374</v>
      </c>
      <c r="G184" s="211" t="s">
        <v>253</v>
      </c>
      <c r="H184" s="212">
        <v>17</v>
      </c>
      <c r="I184" s="213"/>
      <c r="J184" s="214">
        <f>ROUND(I184*H184,2)</f>
        <v>0</v>
      </c>
      <c r="K184" s="210" t="s">
        <v>19</v>
      </c>
      <c r="L184" s="215"/>
      <c r="M184" s="216" t="s">
        <v>19</v>
      </c>
      <c r="N184" s="217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134</v>
      </c>
      <c r="AT184" s="201" t="s">
        <v>137</v>
      </c>
      <c r="AU184" s="201" t="s">
        <v>84</v>
      </c>
      <c r="AY184" s="15" t="s">
        <v>115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121</v>
      </c>
      <c r="BM184" s="201" t="s">
        <v>375</v>
      </c>
    </row>
    <row r="185" s="2" customFormat="1" ht="16.5" customHeight="1">
      <c r="A185" s="36"/>
      <c r="B185" s="37"/>
      <c r="C185" s="208" t="s">
        <v>254</v>
      </c>
      <c r="D185" s="208" t="s">
        <v>137</v>
      </c>
      <c r="E185" s="209" t="s">
        <v>376</v>
      </c>
      <c r="F185" s="210" t="s">
        <v>377</v>
      </c>
      <c r="G185" s="211" t="s">
        <v>253</v>
      </c>
      <c r="H185" s="212">
        <v>5</v>
      </c>
      <c r="I185" s="213"/>
      <c r="J185" s="214">
        <f>ROUND(I185*H185,2)</f>
        <v>0</v>
      </c>
      <c r="K185" s="210" t="s">
        <v>19</v>
      </c>
      <c r="L185" s="215"/>
      <c r="M185" s="216" t="s">
        <v>19</v>
      </c>
      <c r="N185" s="217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134</v>
      </c>
      <c r="AT185" s="201" t="s">
        <v>137</v>
      </c>
      <c r="AU185" s="201" t="s">
        <v>84</v>
      </c>
      <c r="AY185" s="15" t="s">
        <v>115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121</v>
      </c>
      <c r="BM185" s="201" t="s">
        <v>378</v>
      </c>
    </row>
    <row r="186" s="2" customFormat="1" ht="16.5" customHeight="1">
      <c r="A186" s="36"/>
      <c r="B186" s="37"/>
      <c r="C186" s="190" t="s">
        <v>379</v>
      </c>
      <c r="D186" s="190" t="s">
        <v>116</v>
      </c>
      <c r="E186" s="191" t="s">
        <v>380</v>
      </c>
      <c r="F186" s="192" t="s">
        <v>381</v>
      </c>
      <c r="G186" s="193" t="s">
        <v>143</v>
      </c>
      <c r="H186" s="194">
        <v>6005</v>
      </c>
      <c r="I186" s="195"/>
      <c r="J186" s="196">
        <f>ROUND(I186*H186,2)</f>
        <v>0</v>
      </c>
      <c r="K186" s="192" t="s">
        <v>120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121</v>
      </c>
      <c r="AT186" s="201" t="s">
        <v>116</v>
      </c>
      <c r="AU186" s="201" t="s">
        <v>84</v>
      </c>
      <c r="AY186" s="15" t="s">
        <v>115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121</v>
      </c>
      <c r="BM186" s="201" t="s">
        <v>382</v>
      </c>
    </row>
    <row r="187" s="2" customFormat="1">
      <c r="A187" s="36"/>
      <c r="B187" s="37"/>
      <c r="C187" s="38"/>
      <c r="D187" s="203" t="s">
        <v>122</v>
      </c>
      <c r="E187" s="38"/>
      <c r="F187" s="204" t="s">
        <v>383</v>
      </c>
      <c r="G187" s="38"/>
      <c r="H187" s="38"/>
      <c r="I187" s="205"/>
      <c r="J187" s="38"/>
      <c r="K187" s="38"/>
      <c r="L187" s="42"/>
      <c r="M187" s="206"/>
      <c r="N187" s="207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122</v>
      </c>
      <c r="AU187" s="15" t="s">
        <v>84</v>
      </c>
    </row>
    <row r="188" s="11" customFormat="1" ht="25.92" customHeight="1">
      <c r="A188" s="11"/>
      <c r="B188" s="176"/>
      <c r="C188" s="177"/>
      <c r="D188" s="178" t="s">
        <v>75</v>
      </c>
      <c r="E188" s="179" t="s">
        <v>384</v>
      </c>
      <c r="F188" s="179" t="s">
        <v>385</v>
      </c>
      <c r="G188" s="177"/>
      <c r="H188" s="177"/>
      <c r="I188" s="180"/>
      <c r="J188" s="181">
        <f>BK188</f>
        <v>0</v>
      </c>
      <c r="K188" s="177"/>
      <c r="L188" s="182"/>
      <c r="M188" s="183"/>
      <c r="N188" s="184"/>
      <c r="O188" s="184"/>
      <c r="P188" s="185">
        <f>SUM(P189:P261)</f>
        <v>0</v>
      </c>
      <c r="Q188" s="184"/>
      <c r="R188" s="185">
        <f>SUM(R189:R261)</f>
        <v>0</v>
      </c>
      <c r="S188" s="184"/>
      <c r="T188" s="186">
        <f>SUM(T189:T261)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187" t="s">
        <v>84</v>
      </c>
      <c r="AT188" s="188" t="s">
        <v>75</v>
      </c>
      <c r="AU188" s="188" t="s">
        <v>76</v>
      </c>
      <c r="AY188" s="187" t="s">
        <v>115</v>
      </c>
      <c r="BK188" s="189">
        <f>SUM(BK189:BK261)</f>
        <v>0</v>
      </c>
    </row>
    <row r="189" s="2" customFormat="1" ht="16.5" customHeight="1">
      <c r="A189" s="36"/>
      <c r="B189" s="37"/>
      <c r="C189" s="190" t="s">
        <v>258</v>
      </c>
      <c r="D189" s="190" t="s">
        <v>116</v>
      </c>
      <c r="E189" s="191" t="s">
        <v>386</v>
      </c>
      <c r="F189" s="192" t="s">
        <v>387</v>
      </c>
      <c r="G189" s="193" t="s">
        <v>143</v>
      </c>
      <c r="H189" s="194">
        <v>277</v>
      </c>
      <c r="I189" s="195"/>
      <c r="J189" s="196">
        <f>ROUND(I189*H189,2)</f>
        <v>0</v>
      </c>
      <c r="K189" s="192" t="s">
        <v>120</v>
      </c>
      <c r="L189" s="42"/>
      <c r="M189" s="197" t="s">
        <v>19</v>
      </c>
      <c r="N189" s="198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121</v>
      </c>
      <c r="AT189" s="201" t="s">
        <v>116</v>
      </c>
      <c r="AU189" s="201" t="s">
        <v>84</v>
      </c>
      <c r="AY189" s="15" t="s">
        <v>115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121</v>
      </c>
      <c r="BM189" s="201" t="s">
        <v>388</v>
      </c>
    </row>
    <row r="190" s="2" customFormat="1">
      <c r="A190" s="36"/>
      <c r="B190" s="37"/>
      <c r="C190" s="38"/>
      <c r="D190" s="203" t="s">
        <v>122</v>
      </c>
      <c r="E190" s="38"/>
      <c r="F190" s="204" t="s">
        <v>389</v>
      </c>
      <c r="G190" s="38"/>
      <c r="H190" s="38"/>
      <c r="I190" s="205"/>
      <c r="J190" s="38"/>
      <c r="K190" s="38"/>
      <c r="L190" s="42"/>
      <c r="M190" s="206"/>
      <c r="N190" s="207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122</v>
      </c>
      <c r="AU190" s="15" t="s">
        <v>84</v>
      </c>
    </row>
    <row r="191" s="2" customFormat="1" ht="21.75" customHeight="1">
      <c r="A191" s="36"/>
      <c r="B191" s="37"/>
      <c r="C191" s="190" t="s">
        <v>390</v>
      </c>
      <c r="D191" s="190" t="s">
        <v>116</v>
      </c>
      <c r="E191" s="191" t="s">
        <v>391</v>
      </c>
      <c r="F191" s="192" t="s">
        <v>392</v>
      </c>
      <c r="G191" s="193" t="s">
        <v>253</v>
      </c>
      <c r="H191" s="194">
        <v>2</v>
      </c>
      <c r="I191" s="195"/>
      <c r="J191" s="196">
        <f>ROUND(I191*H191,2)</f>
        <v>0</v>
      </c>
      <c r="K191" s="192" t="s">
        <v>120</v>
      </c>
      <c r="L191" s="42"/>
      <c r="M191" s="197" t="s">
        <v>19</v>
      </c>
      <c r="N191" s="198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121</v>
      </c>
      <c r="AT191" s="201" t="s">
        <v>116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393</v>
      </c>
    </row>
    <row r="192" s="2" customFormat="1">
      <c r="A192" s="36"/>
      <c r="B192" s="37"/>
      <c r="C192" s="38"/>
      <c r="D192" s="203" t="s">
        <v>122</v>
      </c>
      <c r="E192" s="38"/>
      <c r="F192" s="204" t="s">
        <v>394</v>
      </c>
      <c r="G192" s="38"/>
      <c r="H192" s="38"/>
      <c r="I192" s="205"/>
      <c r="J192" s="38"/>
      <c r="K192" s="38"/>
      <c r="L192" s="42"/>
      <c r="M192" s="206"/>
      <c r="N192" s="20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122</v>
      </c>
      <c r="AU192" s="15" t="s">
        <v>84</v>
      </c>
    </row>
    <row r="193" s="2" customFormat="1" ht="24.15" customHeight="1">
      <c r="A193" s="36"/>
      <c r="B193" s="37"/>
      <c r="C193" s="190" t="s">
        <v>262</v>
      </c>
      <c r="D193" s="190" t="s">
        <v>116</v>
      </c>
      <c r="E193" s="191" t="s">
        <v>395</v>
      </c>
      <c r="F193" s="192" t="s">
        <v>396</v>
      </c>
      <c r="G193" s="193" t="s">
        <v>253</v>
      </c>
      <c r="H193" s="194">
        <v>5</v>
      </c>
      <c r="I193" s="195"/>
      <c r="J193" s="196">
        <f>ROUND(I193*H193,2)</f>
        <v>0</v>
      </c>
      <c r="K193" s="192" t="s">
        <v>120</v>
      </c>
      <c r="L193" s="42"/>
      <c r="M193" s="197" t="s">
        <v>19</v>
      </c>
      <c r="N193" s="198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121</v>
      </c>
      <c r="AT193" s="201" t="s">
        <v>116</v>
      </c>
      <c r="AU193" s="201" t="s">
        <v>84</v>
      </c>
      <c r="AY193" s="15" t="s">
        <v>115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121</v>
      </c>
      <c r="BM193" s="201" t="s">
        <v>397</v>
      </c>
    </row>
    <row r="194" s="2" customFormat="1">
      <c r="A194" s="36"/>
      <c r="B194" s="37"/>
      <c r="C194" s="38"/>
      <c r="D194" s="203" t="s">
        <v>122</v>
      </c>
      <c r="E194" s="38"/>
      <c r="F194" s="204" t="s">
        <v>398</v>
      </c>
      <c r="G194" s="38"/>
      <c r="H194" s="38"/>
      <c r="I194" s="205"/>
      <c r="J194" s="38"/>
      <c r="K194" s="38"/>
      <c r="L194" s="42"/>
      <c r="M194" s="206"/>
      <c r="N194" s="207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122</v>
      </c>
      <c r="AU194" s="15" t="s">
        <v>84</v>
      </c>
    </row>
    <row r="195" s="2" customFormat="1" ht="21.75" customHeight="1">
      <c r="A195" s="36"/>
      <c r="B195" s="37"/>
      <c r="C195" s="190" t="s">
        <v>399</v>
      </c>
      <c r="D195" s="190" t="s">
        <v>116</v>
      </c>
      <c r="E195" s="191" t="s">
        <v>400</v>
      </c>
      <c r="F195" s="192" t="s">
        <v>401</v>
      </c>
      <c r="G195" s="193" t="s">
        <v>253</v>
      </c>
      <c r="H195" s="194">
        <v>2</v>
      </c>
      <c r="I195" s="195"/>
      <c r="J195" s="196">
        <f>ROUND(I195*H195,2)</f>
        <v>0</v>
      </c>
      <c r="K195" s="192" t="s">
        <v>120</v>
      </c>
      <c r="L195" s="42"/>
      <c r="M195" s="197" t="s">
        <v>19</v>
      </c>
      <c r="N195" s="198" t="s">
        <v>47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121</v>
      </c>
      <c r="AT195" s="201" t="s">
        <v>116</v>
      </c>
      <c r="AU195" s="201" t="s">
        <v>84</v>
      </c>
      <c r="AY195" s="15" t="s">
        <v>115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5" t="s">
        <v>84</v>
      </c>
      <c r="BK195" s="202">
        <f>ROUND(I195*H195,2)</f>
        <v>0</v>
      </c>
      <c r="BL195" s="15" t="s">
        <v>121</v>
      </c>
      <c r="BM195" s="201" t="s">
        <v>402</v>
      </c>
    </row>
    <row r="196" s="2" customFormat="1">
      <c r="A196" s="36"/>
      <c r="B196" s="37"/>
      <c r="C196" s="38"/>
      <c r="D196" s="203" t="s">
        <v>122</v>
      </c>
      <c r="E196" s="38"/>
      <c r="F196" s="204" t="s">
        <v>403</v>
      </c>
      <c r="G196" s="38"/>
      <c r="H196" s="38"/>
      <c r="I196" s="205"/>
      <c r="J196" s="38"/>
      <c r="K196" s="38"/>
      <c r="L196" s="42"/>
      <c r="M196" s="206"/>
      <c r="N196" s="207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122</v>
      </c>
      <c r="AU196" s="15" t="s">
        <v>84</v>
      </c>
    </row>
    <row r="197" s="2" customFormat="1" ht="16.5" customHeight="1">
      <c r="A197" s="36"/>
      <c r="B197" s="37"/>
      <c r="C197" s="208" t="s">
        <v>266</v>
      </c>
      <c r="D197" s="208" t="s">
        <v>137</v>
      </c>
      <c r="E197" s="209" t="s">
        <v>404</v>
      </c>
      <c r="F197" s="210" t="s">
        <v>405</v>
      </c>
      <c r="G197" s="211" t="s">
        <v>253</v>
      </c>
      <c r="H197" s="212">
        <v>5</v>
      </c>
      <c r="I197" s="213"/>
      <c r="J197" s="214">
        <f>ROUND(I197*H197,2)</f>
        <v>0</v>
      </c>
      <c r="K197" s="210" t="s">
        <v>19</v>
      </c>
      <c r="L197" s="215"/>
      <c r="M197" s="216" t="s">
        <v>19</v>
      </c>
      <c r="N197" s="217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134</v>
      </c>
      <c r="AT197" s="201" t="s">
        <v>137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121</v>
      </c>
      <c r="BM197" s="201" t="s">
        <v>406</v>
      </c>
    </row>
    <row r="198" s="2" customFormat="1" ht="16.5" customHeight="1">
      <c r="A198" s="36"/>
      <c r="B198" s="37"/>
      <c r="C198" s="208" t="s">
        <v>407</v>
      </c>
      <c r="D198" s="208" t="s">
        <v>137</v>
      </c>
      <c r="E198" s="209" t="s">
        <v>408</v>
      </c>
      <c r="F198" s="210" t="s">
        <v>409</v>
      </c>
      <c r="G198" s="211" t="s">
        <v>171</v>
      </c>
      <c r="H198" s="212">
        <v>0.0089999999999999993</v>
      </c>
      <c r="I198" s="213"/>
      <c r="J198" s="214">
        <f>ROUND(I198*H198,2)</f>
        <v>0</v>
      </c>
      <c r="K198" s="210" t="s">
        <v>120</v>
      </c>
      <c r="L198" s="215"/>
      <c r="M198" s="216" t="s">
        <v>19</v>
      </c>
      <c r="N198" s="217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134</v>
      </c>
      <c r="AT198" s="201" t="s">
        <v>137</v>
      </c>
      <c r="AU198" s="201" t="s">
        <v>84</v>
      </c>
      <c r="AY198" s="15" t="s">
        <v>115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121</v>
      </c>
      <c r="BM198" s="201" t="s">
        <v>410</v>
      </c>
    </row>
    <row r="199" s="2" customFormat="1" ht="16.5" customHeight="1">
      <c r="A199" s="36"/>
      <c r="B199" s="37"/>
      <c r="C199" s="190" t="s">
        <v>270</v>
      </c>
      <c r="D199" s="190" t="s">
        <v>116</v>
      </c>
      <c r="E199" s="191" t="s">
        <v>411</v>
      </c>
      <c r="F199" s="192" t="s">
        <v>412</v>
      </c>
      <c r="G199" s="193" t="s">
        <v>119</v>
      </c>
      <c r="H199" s="194">
        <v>1.5</v>
      </c>
      <c r="I199" s="195"/>
      <c r="J199" s="196">
        <f>ROUND(I199*H199,2)</f>
        <v>0</v>
      </c>
      <c r="K199" s="192" t="s">
        <v>120</v>
      </c>
      <c r="L199" s="42"/>
      <c r="M199" s="197" t="s">
        <v>19</v>
      </c>
      <c r="N199" s="198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121</v>
      </c>
      <c r="AT199" s="201" t="s">
        <v>116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413</v>
      </c>
    </row>
    <row r="200" s="2" customFormat="1">
      <c r="A200" s="36"/>
      <c r="B200" s="37"/>
      <c r="C200" s="38"/>
      <c r="D200" s="203" t="s">
        <v>122</v>
      </c>
      <c r="E200" s="38"/>
      <c r="F200" s="204" t="s">
        <v>414</v>
      </c>
      <c r="G200" s="38"/>
      <c r="H200" s="38"/>
      <c r="I200" s="205"/>
      <c r="J200" s="38"/>
      <c r="K200" s="38"/>
      <c r="L200" s="42"/>
      <c r="M200" s="206"/>
      <c r="N200" s="207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122</v>
      </c>
      <c r="AU200" s="15" t="s">
        <v>84</v>
      </c>
    </row>
    <row r="201" s="2" customFormat="1" ht="16.5" customHeight="1">
      <c r="A201" s="36"/>
      <c r="B201" s="37"/>
      <c r="C201" s="208" t="s">
        <v>415</v>
      </c>
      <c r="D201" s="208" t="s">
        <v>137</v>
      </c>
      <c r="E201" s="209" t="s">
        <v>416</v>
      </c>
      <c r="F201" s="210" t="s">
        <v>417</v>
      </c>
      <c r="G201" s="211" t="s">
        <v>232</v>
      </c>
      <c r="H201" s="212">
        <v>30</v>
      </c>
      <c r="I201" s="213"/>
      <c r="J201" s="214">
        <f>ROUND(I201*H201,2)</f>
        <v>0</v>
      </c>
      <c r="K201" s="210" t="s">
        <v>120</v>
      </c>
      <c r="L201" s="215"/>
      <c r="M201" s="216" t="s">
        <v>19</v>
      </c>
      <c r="N201" s="217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134</v>
      </c>
      <c r="AT201" s="201" t="s">
        <v>137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121</v>
      </c>
      <c r="BM201" s="201" t="s">
        <v>418</v>
      </c>
    </row>
    <row r="202" s="2" customFormat="1" ht="16.5" customHeight="1">
      <c r="A202" s="36"/>
      <c r="B202" s="37"/>
      <c r="C202" s="190" t="s">
        <v>274</v>
      </c>
      <c r="D202" s="190" t="s">
        <v>116</v>
      </c>
      <c r="E202" s="191" t="s">
        <v>419</v>
      </c>
      <c r="F202" s="192" t="s">
        <v>420</v>
      </c>
      <c r="G202" s="193" t="s">
        <v>119</v>
      </c>
      <c r="H202" s="194">
        <v>83</v>
      </c>
      <c r="I202" s="195"/>
      <c r="J202" s="196">
        <f>ROUND(I202*H202,2)</f>
        <v>0</v>
      </c>
      <c r="K202" s="192" t="s">
        <v>19</v>
      </c>
      <c r="L202" s="42"/>
      <c r="M202" s="197" t="s">
        <v>19</v>
      </c>
      <c r="N202" s="198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121</v>
      </c>
      <c r="AT202" s="201" t="s">
        <v>116</v>
      </c>
      <c r="AU202" s="201" t="s">
        <v>84</v>
      </c>
      <c r="AY202" s="15" t="s">
        <v>115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121</v>
      </c>
      <c r="BM202" s="201" t="s">
        <v>421</v>
      </c>
    </row>
    <row r="203" s="2" customFormat="1" ht="16.5" customHeight="1">
      <c r="A203" s="36"/>
      <c r="B203" s="37"/>
      <c r="C203" s="208" t="s">
        <v>422</v>
      </c>
      <c r="D203" s="208" t="s">
        <v>137</v>
      </c>
      <c r="E203" s="209" t="s">
        <v>423</v>
      </c>
      <c r="F203" s="210" t="s">
        <v>424</v>
      </c>
      <c r="G203" s="211" t="s">
        <v>425</v>
      </c>
      <c r="H203" s="212">
        <v>20.75</v>
      </c>
      <c r="I203" s="213"/>
      <c r="J203" s="214">
        <f>ROUND(I203*H203,2)</f>
        <v>0</v>
      </c>
      <c r="K203" s="210" t="s">
        <v>19</v>
      </c>
      <c r="L203" s="215"/>
      <c r="M203" s="216" t="s">
        <v>19</v>
      </c>
      <c r="N203" s="217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134</v>
      </c>
      <c r="AT203" s="201" t="s">
        <v>137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121</v>
      </c>
      <c r="BM203" s="201" t="s">
        <v>426</v>
      </c>
    </row>
    <row r="204" s="2" customFormat="1" ht="16.5" customHeight="1">
      <c r="A204" s="36"/>
      <c r="B204" s="37"/>
      <c r="C204" s="190" t="s">
        <v>279</v>
      </c>
      <c r="D204" s="190" t="s">
        <v>116</v>
      </c>
      <c r="E204" s="191" t="s">
        <v>427</v>
      </c>
      <c r="F204" s="192" t="s">
        <v>428</v>
      </c>
      <c r="G204" s="193" t="s">
        <v>347</v>
      </c>
      <c r="H204" s="194">
        <v>11</v>
      </c>
      <c r="I204" s="195"/>
      <c r="J204" s="196">
        <f>ROUND(I204*H204,2)</f>
        <v>0</v>
      </c>
      <c r="K204" s="192" t="s">
        <v>19</v>
      </c>
      <c r="L204" s="42"/>
      <c r="M204" s="197" t="s">
        <v>19</v>
      </c>
      <c r="N204" s="198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121</v>
      </c>
      <c r="AT204" s="201" t="s">
        <v>116</v>
      </c>
      <c r="AU204" s="201" t="s">
        <v>84</v>
      </c>
      <c r="AY204" s="15" t="s">
        <v>115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121</v>
      </c>
      <c r="BM204" s="201" t="s">
        <v>429</v>
      </c>
    </row>
    <row r="205" s="2" customFormat="1" ht="16.5" customHeight="1">
      <c r="A205" s="36"/>
      <c r="B205" s="37"/>
      <c r="C205" s="190" t="s">
        <v>430</v>
      </c>
      <c r="D205" s="190" t="s">
        <v>116</v>
      </c>
      <c r="E205" s="191" t="s">
        <v>431</v>
      </c>
      <c r="F205" s="192" t="s">
        <v>432</v>
      </c>
      <c r="G205" s="193" t="s">
        <v>347</v>
      </c>
      <c r="H205" s="194">
        <v>2</v>
      </c>
      <c r="I205" s="195"/>
      <c r="J205" s="196">
        <f>ROUND(I205*H205,2)</f>
        <v>0</v>
      </c>
      <c r="K205" s="192" t="s">
        <v>19</v>
      </c>
      <c r="L205" s="42"/>
      <c r="M205" s="197" t="s">
        <v>19</v>
      </c>
      <c r="N205" s="198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121</v>
      </c>
      <c r="AT205" s="201" t="s">
        <v>116</v>
      </c>
      <c r="AU205" s="201" t="s">
        <v>84</v>
      </c>
      <c r="AY205" s="15" t="s">
        <v>115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121</v>
      </c>
      <c r="BM205" s="201" t="s">
        <v>433</v>
      </c>
    </row>
    <row r="206" s="2" customFormat="1" ht="16.5" customHeight="1">
      <c r="A206" s="36"/>
      <c r="B206" s="37"/>
      <c r="C206" s="190" t="s">
        <v>283</v>
      </c>
      <c r="D206" s="190" t="s">
        <v>116</v>
      </c>
      <c r="E206" s="191" t="s">
        <v>434</v>
      </c>
      <c r="F206" s="192" t="s">
        <v>435</v>
      </c>
      <c r="G206" s="193" t="s">
        <v>347</v>
      </c>
      <c r="H206" s="194">
        <v>2</v>
      </c>
      <c r="I206" s="195"/>
      <c r="J206" s="196">
        <f>ROUND(I206*H206,2)</f>
        <v>0</v>
      </c>
      <c r="K206" s="192" t="s">
        <v>19</v>
      </c>
      <c r="L206" s="42"/>
      <c r="M206" s="197" t="s">
        <v>19</v>
      </c>
      <c r="N206" s="198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121</v>
      </c>
      <c r="AT206" s="201" t="s">
        <v>116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121</v>
      </c>
      <c r="BM206" s="201" t="s">
        <v>436</v>
      </c>
    </row>
    <row r="207" s="2" customFormat="1" ht="24.15" customHeight="1">
      <c r="A207" s="36"/>
      <c r="B207" s="37"/>
      <c r="C207" s="190" t="s">
        <v>437</v>
      </c>
      <c r="D207" s="190" t="s">
        <v>116</v>
      </c>
      <c r="E207" s="191" t="s">
        <v>438</v>
      </c>
      <c r="F207" s="192" t="s">
        <v>439</v>
      </c>
      <c r="G207" s="193" t="s">
        <v>253</v>
      </c>
      <c r="H207" s="194">
        <v>11</v>
      </c>
      <c r="I207" s="195"/>
      <c r="J207" s="196">
        <f>ROUND(I207*H207,2)</f>
        <v>0</v>
      </c>
      <c r="K207" s="192" t="s">
        <v>120</v>
      </c>
      <c r="L207" s="42"/>
      <c r="M207" s="197" t="s">
        <v>19</v>
      </c>
      <c r="N207" s="198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121</v>
      </c>
      <c r="AT207" s="201" t="s">
        <v>116</v>
      </c>
      <c r="AU207" s="201" t="s">
        <v>84</v>
      </c>
      <c r="AY207" s="15" t="s">
        <v>115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121</v>
      </c>
      <c r="BM207" s="201" t="s">
        <v>440</v>
      </c>
    </row>
    <row r="208" s="2" customFormat="1">
      <c r="A208" s="36"/>
      <c r="B208" s="37"/>
      <c r="C208" s="38"/>
      <c r="D208" s="203" t="s">
        <v>122</v>
      </c>
      <c r="E208" s="38"/>
      <c r="F208" s="204" t="s">
        <v>441</v>
      </c>
      <c r="G208" s="38"/>
      <c r="H208" s="38"/>
      <c r="I208" s="205"/>
      <c r="J208" s="38"/>
      <c r="K208" s="38"/>
      <c r="L208" s="42"/>
      <c r="M208" s="206"/>
      <c r="N208" s="207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122</v>
      </c>
      <c r="AU208" s="15" t="s">
        <v>84</v>
      </c>
    </row>
    <row r="209" s="2" customFormat="1" ht="24.15" customHeight="1">
      <c r="A209" s="36"/>
      <c r="B209" s="37"/>
      <c r="C209" s="190" t="s">
        <v>288</v>
      </c>
      <c r="D209" s="190" t="s">
        <v>116</v>
      </c>
      <c r="E209" s="191" t="s">
        <v>442</v>
      </c>
      <c r="F209" s="192" t="s">
        <v>443</v>
      </c>
      <c r="G209" s="193" t="s">
        <v>253</v>
      </c>
      <c r="H209" s="194">
        <v>2</v>
      </c>
      <c r="I209" s="195"/>
      <c r="J209" s="196">
        <f>ROUND(I209*H209,2)</f>
        <v>0</v>
      </c>
      <c r="K209" s="192" t="s">
        <v>120</v>
      </c>
      <c r="L209" s="42"/>
      <c r="M209" s="197" t="s">
        <v>19</v>
      </c>
      <c r="N209" s="198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121</v>
      </c>
      <c r="AT209" s="201" t="s">
        <v>116</v>
      </c>
      <c r="AU209" s="201" t="s">
        <v>84</v>
      </c>
      <c r="AY209" s="15" t="s">
        <v>115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121</v>
      </c>
      <c r="BM209" s="201" t="s">
        <v>444</v>
      </c>
    </row>
    <row r="210" s="2" customFormat="1">
      <c r="A210" s="36"/>
      <c r="B210" s="37"/>
      <c r="C210" s="38"/>
      <c r="D210" s="203" t="s">
        <v>122</v>
      </c>
      <c r="E210" s="38"/>
      <c r="F210" s="204" t="s">
        <v>445</v>
      </c>
      <c r="G210" s="38"/>
      <c r="H210" s="38"/>
      <c r="I210" s="205"/>
      <c r="J210" s="38"/>
      <c r="K210" s="38"/>
      <c r="L210" s="42"/>
      <c r="M210" s="206"/>
      <c r="N210" s="207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122</v>
      </c>
      <c r="AU210" s="15" t="s">
        <v>84</v>
      </c>
    </row>
    <row r="211" s="2" customFormat="1" ht="24.15" customHeight="1">
      <c r="A211" s="36"/>
      <c r="B211" s="37"/>
      <c r="C211" s="190" t="s">
        <v>446</v>
      </c>
      <c r="D211" s="190" t="s">
        <v>116</v>
      </c>
      <c r="E211" s="191" t="s">
        <v>447</v>
      </c>
      <c r="F211" s="192" t="s">
        <v>448</v>
      </c>
      <c r="G211" s="193" t="s">
        <v>253</v>
      </c>
      <c r="H211" s="194">
        <v>2</v>
      </c>
      <c r="I211" s="195"/>
      <c r="J211" s="196">
        <f>ROUND(I211*H211,2)</f>
        <v>0</v>
      </c>
      <c r="K211" s="192" t="s">
        <v>120</v>
      </c>
      <c r="L211" s="42"/>
      <c r="M211" s="197" t="s">
        <v>19</v>
      </c>
      <c r="N211" s="198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121</v>
      </c>
      <c r="AT211" s="201" t="s">
        <v>116</v>
      </c>
      <c r="AU211" s="201" t="s">
        <v>84</v>
      </c>
      <c r="AY211" s="15" t="s">
        <v>115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121</v>
      </c>
      <c r="BM211" s="201" t="s">
        <v>449</v>
      </c>
    </row>
    <row r="212" s="2" customFormat="1">
      <c r="A212" s="36"/>
      <c r="B212" s="37"/>
      <c r="C212" s="38"/>
      <c r="D212" s="203" t="s">
        <v>122</v>
      </c>
      <c r="E212" s="38"/>
      <c r="F212" s="204" t="s">
        <v>450</v>
      </c>
      <c r="G212" s="38"/>
      <c r="H212" s="38"/>
      <c r="I212" s="205"/>
      <c r="J212" s="38"/>
      <c r="K212" s="38"/>
      <c r="L212" s="42"/>
      <c r="M212" s="206"/>
      <c r="N212" s="207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122</v>
      </c>
      <c r="AU212" s="15" t="s">
        <v>84</v>
      </c>
    </row>
    <row r="213" s="2" customFormat="1" ht="16.5" customHeight="1">
      <c r="A213" s="36"/>
      <c r="B213" s="37"/>
      <c r="C213" s="208" t="s">
        <v>291</v>
      </c>
      <c r="D213" s="208" t="s">
        <v>137</v>
      </c>
      <c r="E213" s="209" t="s">
        <v>451</v>
      </c>
      <c r="F213" s="210" t="s">
        <v>452</v>
      </c>
      <c r="G213" s="211" t="s">
        <v>425</v>
      </c>
      <c r="H213" s="212">
        <v>7.5</v>
      </c>
      <c r="I213" s="213"/>
      <c r="J213" s="214">
        <f>ROUND(I213*H213,2)</f>
        <v>0</v>
      </c>
      <c r="K213" s="210" t="s">
        <v>120</v>
      </c>
      <c r="L213" s="215"/>
      <c r="M213" s="216" t="s">
        <v>19</v>
      </c>
      <c r="N213" s="217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134</v>
      </c>
      <c r="AT213" s="201" t="s">
        <v>137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121</v>
      </c>
      <c r="BM213" s="201" t="s">
        <v>453</v>
      </c>
    </row>
    <row r="214" s="2" customFormat="1" ht="16.5" customHeight="1">
      <c r="A214" s="36"/>
      <c r="B214" s="37"/>
      <c r="C214" s="190" t="s">
        <v>454</v>
      </c>
      <c r="D214" s="190" t="s">
        <v>116</v>
      </c>
      <c r="E214" s="191" t="s">
        <v>455</v>
      </c>
      <c r="F214" s="192" t="s">
        <v>456</v>
      </c>
      <c r="G214" s="193" t="s">
        <v>253</v>
      </c>
      <c r="H214" s="194">
        <v>3</v>
      </c>
      <c r="I214" s="195"/>
      <c r="J214" s="196">
        <f>ROUND(I214*H214,2)</f>
        <v>0</v>
      </c>
      <c r="K214" s="192" t="s">
        <v>120</v>
      </c>
      <c r="L214" s="42"/>
      <c r="M214" s="197" t="s">
        <v>19</v>
      </c>
      <c r="N214" s="198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121</v>
      </c>
      <c r="AT214" s="201" t="s">
        <v>116</v>
      </c>
      <c r="AU214" s="201" t="s">
        <v>84</v>
      </c>
      <c r="AY214" s="15" t="s">
        <v>115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121</v>
      </c>
      <c r="BM214" s="201" t="s">
        <v>457</v>
      </c>
    </row>
    <row r="215" s="2" customFormat="1">
      <c r="A215" s="36"/>
      <c r="B215" s="37"/>
      <c r="C215" s="38"/>
      <c r="D215" s="203" t="s">
        <v>122</v>
      </c>
      <c r="E215" s="38"/>
      <c r="F215" s="204" t="s">
        <v>458</v>
      </c>
      <c r="G215" s="38"/>
      <c r="H215" s="38"/>
      <c r="I215" s="205"/>
      <c r="J215" s="38"/>
      <c r="K215" s="38"/>
      <c r="L215" s="42"/>
      <c r="M215" s="206"/>
      <c r="N215" s="207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122</v>
      </c>
      <c r="AU215" s="15" t="s">
        <v>84</v>
      </c>
    </row>
    <row r="216" s="2" customFormat="1" ht="16.5" customHeight="1">
      <c r="A216" s="36"/>
      <c r="B216" s="37"/>
      <c r="C216" s="190" t="s">
        <v>297</v>
      </c>
      <c r="D216" s="190" t="s">
        <v>116</v>
      </c>
      <c r="E216" s="191" t="s">
        <v>459</v>
      </c>
      <c r="F216" s="192" t="s">
        <v>460</v>
      </c>
      <c r="G216" s="193" t="s">
        <v>253</v>
      </c>
      <c r="H216" s="194">
        <v>3</v>
      </c>
      <c r="I216" s="195"/>
      <c r="J216" s="196">
        <f>ROUND(I216*H216,2)</f>
        <v>0</v>
      </c>
      <c r="K216" s="192" t="s">
        <v>19</v>
      </c>
      <c r="L216" s="42"/>
      <c r="M216" s="197" t="s">
        <v>19</v>
      </c>
      <c r="N216" s="198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121</v>
      </c>
      <c r="AT216" s="201" t="s">
        <v>116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121</v>
      </c>
      <c r="BM216" s="201" t="s">
        <v>461</v>
      </c>
    </row>
    <row r="217" s="2" customFormat="1" ht="16.5" customHeight="1">
      <c r="A217" s="36"/>
      <c r="B217" s="37"/>
      <c r="C217" s="208" t="s">
        <v>462</v>
      </c>
      <c r="D217" s="208" t="s">
        <v>137</v>
      </c>
      <c r="E217" s="209" t="s">
        <v>463</v>
      </c>
      <c r="F217" s="210" t="s">
        <v>464</v>
      </c>
      <c r="G217" s="211" t="s">
        <v>253</v>
      </c>
      <c r="H217" s="212">
        <v>3</v>
      </c>
      <c r="I217" s="213"/>
      <c r="J217" s="214">
        <f>ROUND(I217*H217,2)</f>
        <v>0</v>
      </c>
      <c r="K217" s="210" t="s">
        <v>19</v>
      </c>
      <c r="L217" s="215"/>
      <c r="M217" s="216" t="s">
        <v>19</v>
      </c>
      <c r="N217" s="217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134</v>
      </c>
      <c r="AT217" s="201" t="s">
        <v>137</v>
      </c>
      <c r="AU217" s="201" t="s">
        <v>84</v>
      </c>
      <c r="AY217" s="15" t="s">
        <v>115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121</v>
      </c>
      <c r="BM217" s="201" t="s">
        <v>465</v>
      </c>
    </row>
    <row r="218" s="2" customFormat="1" ht="16.5" customHeight="1">
      <c r="A218" s="36"/>
      <c r="B218" s="37"/>
      <c r="C218" s="190" t="s">
        <v>301</v>
      </c>
      <c r="D218" s="190" t="s">
        <v>116</v>
      </c>
      <c r="E218" s="191" t="s">
        <v>466</v>
      </c>
      <c r="F218" s="192" t="s">
        <v>467</v>
      </c>
      <c r="G218" s="193" t="s">
        <v>119</v>
      </c>
      <c r="H218" s="194">
        <v>12</v>
      </c>
      <c r="I218" s="195"/>
      <c r="J218" s="196">
        <f>ROUND(I218*H218,2)</f>
        <v>0</v>
      </c>
      <c r="K218" s="192" t="s">
        <v>19</v>
      </c>
      <c r="L218" s="42"/>
      <c r="M218" s="197" t="s">
        <v>19</v>
      </c>
      <c r="N218" s="198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121</v>
      </c>
      <c r="AT218" s="201" t="s">
        <v>116</v>
      </c>
      <c r="AU218" s="201" t="s">
        <v>84</v>
      </c>
      <c r="AY218" s="15" t="s">
        <v>115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121</v>
      </c>
      <c r="BM218" s="201" t="s">
        <v>468</v>
      </c>
    </row>
    <row r="219" s="2" customFormat="1" ht="16.5" customHeight="1">
      <c r="A219" s="36"/>
      <c r="B219" s="37"/>
      <c r="C219" s="190" t="s">
        <v>469</v>
      </c>
      <c r="D219" s="190" t="s">
        <v>116</v>
      </c>
      <c r="E219" s="191" t="s">
        <v>470</v>
      </c>
      <c r="F219" s="192" t="s">
        <v>471</v>
      </c>
      <c r="G219" s="193" t="s">
        <v>143</v>
      </c>
      <c r="H219" s="194">
        <v>243</v>
      </c>
      <c r="I219" s="195"/>
      <c r="J219" s="196">
        <f>ROUND(I219*H219,2)</f>
        <v>0</v>
      </c>
      <c r="K219" s="192" t="s">
        <v>19</v>
      </c>
      <c r="L219" s="42"/>
      <c r="M219" s="197" t="s">
        <v>19</v>
      </c>
      <c r="N219" s="198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121</v>
      </c>
      <c r="AT219" s="201" t="s">
        <v>116</v>
      </c>
      <c r="AU219" s="201" t="s">
        <v>84</v>
      </c>
      <c r="AY219" s="15" t="s">
        <v>115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121</v>
      </c>
      <c r="BM219" s="201" t="s">
        <v>472</v>
      </c>
    </row>
    <row r="220" s="2" customFormat="1" ht="16.5" customHeight="1">
      <c r="A220" s="36"/>
      <c r="B220" s="37"/>
      <c r="C220" s="208" t="s">
        <v>306</v>
      </c>
      <c r="D220" s="208" t="s">
        <v>137</v>
      </c>
      <c r="E220" s="209" t="s">
        <v>473</v>
      </c>
      <c r="F220" s="210" t="s">
        <v>474</v>
      </c>
      <c r="G220" s="211" t="s">
        <v>143</v>
      </c>
      <c r="H220" s="212">
        <v>243</v>
      </c>
      <c r="I220" s="213"/>
      <c r="J220" s="214">
        <f>ROUND(I220*H220,2)</f>
        <v>0</v>
      </c>
      <c r="K220" s="210" t="s">
        <v>120</v>
      </c>
      <c r="L220" s="215"/>
      <c r="M220" s="216" t="s">
        <v>19</v>
      </c>
      <c r="N220" s="217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134</v>
      </c>
      <c r="AT220" s="201" t="s">
        <v>137</v>
      </c>
      <c r="AU220" s="201" t="s">
        <v>84</v>
      </c>
      <c r="AY220" s="15" t="s">
        <v>115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121</v>
      </c>
      <c r="BM220" s="201" t="s">
        <v>475</v>
      </c>
    </row>
    <row r="221" s="2" customFormat="1" ht="16.5" customHeight="1">
      <c r="A221" s="36"/>
      <c r="B221" s="37"/>
      <c r="C221" s="190" t="s">
        <v>476</v>
      </c>
      <c r="D221" s="190" t="s">
        <v>116</v>
      </c>
      <c r="E221" s="191" t="s">
        <v>477</v>
      </c>
      <c r="F221" s="192" t="s">
        <v>478</v>
      </c>
      <c r="G221" s="193" t="s">
        <v>253</v>
      </c>
      <c r="H221" s="194">
        <v>24</v>
      </c>
      <c r="I221" s="195"/>
      <c r="J221" s="196">
        <f>ROUND(I221*H221,2)</f>
        <v>0</v>
      </c>
      <c r="K221" s="192" t="s">
        <v>120</v>
      </c>
      <c r="L221" s="42"/>
      <c r="M221" s="197" t="s">
        <v>19</v>
      </c>
      <c r="N221" s="198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121</v>
      </c>
      <c r="AT221" s="201" t="s">
        <v>116</v>
      </c>
      <c r="AU221" s="201" t="s">
        <v>84</v>
      </c>
      <c r="AY221" s="15" t="s">
        <v>115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121</v>
      </c>
      <c r="BM221" s="201" t="s">
        <v>479</v>
      </c>
    </row>
    <row r="222" s="2" customFormat="1">
      <c r="A222" s="36"/>
      <c r="B222" s="37"/>
      <c r="C222" s="38"/>
      <c r="D222" s="203" t="s">
        <v>122</v>
      </c>
      <c r="E222" s="38"/>
      <c r="F222" s="204" t="s">
        <v>480</v>
      </c>
      <c r="G222" s="38"/>
      <c r="H222" s="38"/>
      <c r="I222" s="205"/>
      <c r="J222" s="38"/>
      <c r="K222" s="38"/>
      <c r="L222" s="42"/>
      <c r="M222" s="206"/>
      <c r="N222" s="207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122</v>
      </c>
      <c r="AU222" s="15" t="s">
        <v>84</v>
      </c>
    </row>
    <row r="223" s="2" customFormat="1" ht="16.5" customHeight="1">
      <c r="A223" s="36"/>
      <c r="B223" s="37"/>
      <c r="C223" s="190" t="s">
        <v>310</v>
      </c>
      <c r="D223" s="190" t="s">
        <v>116</v>
      </c>
      <c r="E223" s="191" t="s">
        <v>481</v>
      </c>
      <c r="F223" s="192" t="s">
        <v>482</v>
      </c>
      <c r="G223" s="193" t="s">
        <v>143</v>
      </c>
      <c r="H223" s="194">
        <v>10</v>
      </c>
      <c r="I223" s="195"/>
      <c r="J223" s="196">
        <f>ROUND(I223*H223,2)</f>
        <v>0</v>
      </c>
      <c r="K223" s="192" t="s">
        <v>19</v>
      </c>
      <c r="L223" s="42"/>
      <c r="M223" s="197" t="s">
        <v>19</v>
      </c>
      <c r="N223" s="198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121</v>
      </c>
      <c r="AT223" s="201" t="s">
        <v>116</v>
      </c>
      <c r="AU223" s="201" t="s">
        <v>84</v>
      </c>
      <c r="AY223" s="15" t="s">
        <v>115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121</v>
      </c>
      <c r="BM223" s="201" t="s">
        <v>483</v>
      </c>
    </row>
    <row r="224" s="2" customFormat="1" ht="16.5" customHeight="1">
      <c r="A224" s="36"/>
      <c r="B224" s="37"/>
      <c r="C224" s="208" t="s">
        <v>484</v>
      </c>
      <c r="D224" s="208" t="s">
        <v>137</v>
      </c>
      <c r="E224" s="209" t="s">
        <v>485</v>
      </c>
      <c r="F224" s="210" t="s">
        <v>486</v>
      </c>
      <c r="G224" s="211" t="s">
        <v>143</v>
      </c>
      <c r="H224" s="212">
        <v>34</v>
      </c>
      <c r="I224" s="213"/>
      <c r="J224" s="214">
        <f>ROUND(I224*H224,2)</f>
        <v>0</v>
      </c>
      <c r="K224" s="210" t="s">
        <v>19</v>
      </c>
      <c r="L224" s="215"/>
      <c r="M224" s="216" t="s">
        <v>19</v>
      </c>
      <c r="N224" s="217" t="s">
        <v>47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134</v>
      </c>
      <c r="AT224" s="201" t="s">
        <v>137</v>
      </c>
      <c r="AU224" s="201" t="s">
        <v>84</v>
      </c>
      <c r="AY224" s="15" t="s">
        <v>115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121</v>
      </c>
      <c r="BM224" s="201" t="s">
        <v>487</v>
      </c>
    </row>
    <row r="225" s="2" customFormat="1" ht="16.5" customHeight="1">
      <c r="A225" s="36"/>
      <c r="B225" s="37"/>
      <c r="C225" s="190" t="s">
        <v>315</v>
      </c>
      <c r="D225" s="190" t="s">
        <v>116</v>
      </c>
      <c r="E225" s="191" t="s">
        <v>488</v>
      </c>
      <c r="F225" s="192" t="s">
        <v>489</v>
      </c>
      <c r="G225" s="193" t="s">
        <v>143</v>
      </c>
      <c r="H225" s="194">
        <v>177</v>
      </c>
      <c r="I225" s="195"/>
      <c r="J225" s="196">
        <f>ROUND(I225*H225,2)</f>
        <v>0</v>
      </c>
      <c r="K225" s="192" t="s">
        <v>19</v>
      </c>
      <c r="L225" s="42"/>
      <c r="M225" s="197" t="s">
        <v>19</v>
      </c>
      <c r="N225" s="198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121</v>
      </c>
      <c r="AT225" s="201" t="s">
        <v>116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121</v>
      </c>
      <c r="BM225" s="201" t="s">
        <v>490</v>
      </c>
    </row>
    <row r="226" s="2" customFormat="1" ht="16.5" customHeight="1">
      <c r="A226" s="36"/>
      <c r="B226" s="37"/>
      <c r="C226" s="208" t="s">
        <v>491</v>
      </c>
      <c r="D226" s="208" t="s">
        <v>137</v>
      </c>
      <c r="E226" s="209" t="s">
        <v>492</v>
      </c>
      <c r="F226" s="210" t="s">
        <v>493</v>
      </c>
      <c r="G226" s="211" t="s">
        <v>143</v>
      </c>
      <c r="H226" s="212">
        <v>177</v>
      </c>
      <c r="I226" s="213"/>
      <c r="J226" s="214">
        <f>ROUND(I226*H226,2)</f>
        <v>0</v>
      </c>
      <c r="K226" s="210" t="s">
        <v>19</v>
      </c>
      <c r="L226" s="215"/>
      <c r="M226" s="216" t="s">
        <v>19</v>
      </c>
      <c r="N226" s="217" t="s">
        <v>47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134</v>
      </c>
      <c r="AT226" s="201" t="s">
        <v>137</v>
      </c>
      <c r="AU226" s="201" t="s">
        <v>84</v>
      </c>
      <c r="AY226" s="15" t="s">
        <v>115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5" t="s">
        <v>84</v>
      </c>
      <c r="BK226" s="202">
        <f>ROUND(I226*H226,2)</f>
        <v>0</v>
      </c>
      <c r="BL226" s="15" t="s">
        <v>121</v>
      </c>
      <c r="BM226" s="201" t="s">
        <v>494</v>
      </c>
    </row>
    <row r="227" s="2" customFormat="1" ht="16.5" customHeight="1">
      <c r="A227" s="36"/>
      <c r="B227" s="37"/>
      <c r="C227" s="190" t="s">
        <v>318</v>
      </c>
      <c r="D227" s="190" t="s">
        <v>116</v>
      </c>
      <c r="E227" s="191" t="s">
        <v>345</v>
      </c>
      <c r="F227" s="192" t="s">
        <v>346</v>
      </c>
      <c r="G227" s="193" t="s">
        <v>347</v>
      </c>
      <c r="H227" s="194">
        <v>23</v>
      </c>
      <c r="I227" s="195"/>
      <c r="J227" s="196">
        <f>ROUND(I227*H227,2)</f>
        <v>0</v>
      </c>
      <c r="K227" s="192" t="s">
        <v>120</v>
      </c>
      <c r="L227" s="42"/>
      <c r="M227" s="197" t="s">
        <v>19</v>
      </c>
      <c r="N227" s="198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121</v>
      </c>
      <c r="AT227" s="201" t="s">
        <v>116</v>
      </c>
      <c r="AU227" s="201" t="s">
        <v>84</v>
      </c>
      <c r="AY227" s="15" t="s">
        <v>115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121</v>
      </c>
      <c r="BM227" s="201" t="s">
        <v>495</v>
      </c>
    </row>
    <row r="228" s="2" customFormat="1">
      <c r="A228" s="36"/>
      <c r="B228" s="37"/>
      <c r="C228" s="38"/>
      <c r="D228" s="203" t="s">
        <v>122</v>
      </c>
      <c r="E228" s="38"/>
      <c r="F228" s="204" t="s">
        <v>349</v>
      </c>
      <c r="G228" s="38"/>
      <c r="H228" s="38"/>
      <c r="I228" s="205"/>
      <c r="J228" s="38"/>
      <c r="K228" s="38"/>
      <c r="L228" s="42"/>
      <c r="M228" s="206"/>
      <c r="N228" s="207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122</v>
      </c>
      <c r="AU228" s="15" t="s">
        <v>84</v>
      </c>
    </row>
    <row r="229" s="2" customFormat="1" ht="21.75" customHeight="1">
      <c r="A229" s="36"/>
      <c r="B229" s="37"/>
      <c r="C229" s="208" t="s">
        <v>496</v>
      </c>
      <c r="D229" s="208" t="s">
        <v>137</v>
      </c>
      <c r="E229" s="209" t="s">
        <v>351</v>
      </c>
      <c r="F229" s="210" t="s">
        <v>352</v>
      </c>
      <c r="G229" s="211" t="s">
        <v>253</v>
      </c>
      <c r="H229" s="212">
        <v>18</v>
      </c>
      <c r="I229" s="213"/>
      <c r="J229" s="214">
        <f>ROUND(I229*H229,2)</f>
        <v>0</v>
      </c>
      <c r="K229" s="210" t="s">
        <v>120</v>
      </c>
      <c r="L229" s="215"/>
      <c r="M229" s="216" t="s">
        <v>19</v>
      </c>
      <c r="N229" s="217" t="s">
        <v>47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1" t="s">
        <v>134</v>
      </c>
      <c r="AT229" s="201" t="s">
        <v>137</v>
      </c>
      <c r="AU229" s="201" t="s">
        <v>84</v>
      </c>
      <c r="AY229" s="15" t="s">
        <v>115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5" t="s">
        <v>84</v>
      </c>
      <c r="BK229" s="202">
        <f>ROUND(I229*H229,2)</f>
        <v>0</v>
      </c>
      <c r="BL229" s="15" t="s">
        <v>121</v>
      </c>
      <c r="BM229" s="201" t="s">
        <v>497</v>
      </c>
    </row>
    <row r="230" s="2" customFormat="1" ht="16.5" customHeight="1">
      <c r="A230" s="36"/>
      <c r="B230" s="37"/>
      <c r="C230" s="208" t="s">
        <v>322</v>
      </c>
      <c r="D230" s="208" t="s">
        <v>137</v>
      </c>
      <c r="E230" s="209" t="s">
        <v>498</v>
      </c>
      <c r="F230" s="210" t="s">
        <v>499</v>
      </c>
      <c r="G230" s="211" t="s">
        <v>253</v>
      </c>
      <c r="H230" s="212">
        <v>5</v>
      </c>
      <c r="I230" s="213"/>
      <c r="J230" s="214">
        <f>ROUND(I230*H230,2)</f>
        <v>0</v>
      </c>
      <c r="K230" s="210" t="s">
        <v>120</v>
      </c>
      <c r="L230" s="215"/>
      <c r="M230" s="216" t="s">
        <v>19</v>
      </c>
      <c r="N230" s="217" t="s">
        <v>47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134</v>
      </c>
      <c r="AT230" s="201" t="s">
        <v>137</v>
      </c>
      <c r="AU230" s="201" t="s">
        <v>84</v>
      </c>
      <c r="AY230" s="15" t="s">
        <v>115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5" t="s">
        <v>84</v>
      </c>
      <c r="BK230" s="202">
        <f>ROUND(I230*H230,2)</f>
        <v>0</v>
      </c>
      <c r="BL230" s="15" t="s">
        <v>121</v>
      </c>
      <c r="BM230" s="201" t="s">
        <v>500</v>
      </c>
    </row>
    <row r="231" s="2" customFormat="1" ht="16.5" customHeight="1">
      <c r="A231" s="36"/>
      <c r="B231" s="37"/>
      <c r="C231" s="190" t="s">
        <v>501</v>
      </c>
      <c r="D231" s="190" t="s">
        <v>116</v>
      </c>
      <c r="E231" s="191" t="s">
        <v>502</v>
      </c>
      <c r="F231" s="192" t="s">
        <v>503</v>
      </c>
      <c r="G231" s="193" t="s">
        <v>143</v>
      </c>
      <c r="H231" s="194">
        <v>120</v>
      </c>
      <c r="I231" s="195"/>
      <c r="J231" s="196">
        <f>ROUND(I231*H231,2)</f>
        <v>0</v>
      </c>
      <c r="K231" s="192" t="s">
        <v>19</v>
      </c>
      <c r="L231" s="42"/>
      <c r="M231" s="197" t="s">
        <v>19</v>
      </c>
      <c r="N231" s="198" t="s">
        <v>47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121</v>
      </c>
      <c r="AT231" s="201" t="s">
        <v>116</v>
      </c>
      <c r="AU231" s="201" t="s">
        <v>84</v>
      </c>
      <c r="AY231" s="15" t="s">
        <v>115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121</v>
      </c>
      <c r="BM231" s="201" t="s">
        <v>504</v>
      </c>
    </row>
    <row r="232" s="2" customFormat="1" ht="16.5" customHeight="1">
      <c r="A232" s="36"/>
      <c r="B232" s="37"/>
      <c r="C232" s="208" t="s">
        <v>326</v>
      </c>
      <c r="D232" s="208" t="s">
        <v>137</v>
      </c>
      <c r="E232" s="209" t="s">
        <v>505</v>
      </c>
      <c r="F232" s="210" t="s">
        <v>506</v>
      </c>
      <c r="G232" s="211" t="s">
        <v>278</v>
      </c>
      <c r="H232" s="212">
        <v>0.12</v>
      </c>
      <c r="I232" s="213"/>
      <c r="J232" s="214">
        <f>ROUND(I232*H232,2)</f>
        <v>0</v>
      </c>
      <c r="K232" s="210" t="s">
        <v>120</v>
      </c>
      <c r="L232" s="215"/>
      <c r="M232" s="216" t="s">
        <v>19</v>
      </c>
      <c r="N232" s="217" t="s">
        <v>47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134</v>
      </c>
      <c r="AT232" s="201" t="s">
        <v>137</v>
      </c>
      <c r="AU232" s="201" t="s">
        <v>84</v>
      </c>
      <c r="AY232" s="15" t="s">
        <v>115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5" t="s">
        <v>84</v>
      </c>
      <c r="BK232" s="202">
        <f>ROUND(I232*H232,2)</f>
        <v>0</v>
      </c>
      <c r="BL232" s="15" t="s">
        <v>121</v>
      </c>
      <c r="BM232" s="201" t="s">
        <v>507</v>
      </c>
    </row>
    <row r="233" s="2" customFormat="1" ht="16.5" customHeight="1">
      <c r="A233" s="36"/>
      <c r="B233" s="37"/>
      <c r="C233" s="190" t="s">
        <v>508</v>
      </c>
      <c r="D233" s="190" t="s">
        <v>116</v>
      </c>
      <c r="E233" s="191" t="s">
        <v>509</v>
      </c>
      <c r="F233" s="192" t="s">
        <v>510</v>
      </c>
      <c r="G233" s="193" t="s">
        <v>143</v>
      </c>
      <c r="H233" s="194">
        <v>120</v>
      </c>
      <c r="I233" s="195"/>
      <c r="J233" s="196">
        <f>ROUND(I233*H233,2)</f>
        <v>0</v>
      </c>
      <c r="K233" s="192" t="s">
        <v>19</v>
      </c>
      <c r="L233" s="42"/>
      <c r="M233" s="197" t="s">
        <v>19</v>
      </c>
      <c r="N233" s="198" t="s">
        <v>47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121</v>
      </c>
      <c r="AT233" s="201" t="s">
        <v>116</v>
      </c>
      <c r="AU233" s="201" t="s">
        <v>84</v>
      </c>
      <c r="AY233" s="15" t="s">
        <v>115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5" t="s">
        <v>84</v>
      </c>
      <c r="BK233" s="202">
        <f>ROUND(I233*H233,2)</f>
        <v>0</v>
      </c>
      <c r="BL233" s="15" t="s">
        <v>121</v>
      </c>
      <c r="BM233" s="201" t="s">
        <v>511</v>
      </c>
    </row>
    <row r="234" s="2" customFormat="1" ht="16.5" customHeight="1">
      <c r="A234" s="36"/>
      <c r="B234" s="37"/>
      <c r="C234" s="208" t="s">
        <v>330</v>
      </c>
      <c r="D234" s="208" t="s">
        <v>137</v>
      </c>
      <c r="E234" s="209" t="s">
        <v>512</v>
      </c>
      <c r="F234" s="210" t="s">
        <v>513</v>
      </c>
      <c r="G234" s="211" t="s">
        <v>278</v>
      </c>
      <c r="H234" s="212">
        <v>0.12</v>
      </c>
      <c r="I234" s="213"/>
      <c r="J234" s="214">
        <f>ROUND(I234*H234,2)</f>
        <v>0</v>
      </c>
      <c r="K234" s="210" t="s">
        <v>120</v>
      </c>
      <c r="L234" s="215"/>
      <c r="M234" s="216" t="s">
        <v>19</v>
      </c>
      <c r="N234" s="217" t="s">
        <v>47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134</v>
      </c>
      <c r="AT234" s="201" t="s">
        <v>137</v>
      </c>
      <c r="AU234" s="201" t="s">
        <v>84</v>
      </c>
      <c r="AY234" s="15" t="s">
        <v>115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5" t="s">
        <v>84</v>
      </c>
      <c r="BK234" s="202">
        <f>ROUND(I234*H234,2)</f>
        <v>0</v>
      </c>
      <c r="BL234" s="15" t="s">
        <v>121</v>
      </c>
      <c r="BM234" s="201" t="s">
        <v>514</v>
      </c>
    </row>
    <row r="235" s="2" customFormat="1" ht="16.5" customHeight="1">
      <c r="A235" s="36"/>
      <c r="B235" s="37"/>
      <c r="C235" s="190" t="s">
        <v>515</v>
      </c>
      <c r="D235" s="190" t="s">
        <v>116</v>
      </c>
      <c r="E235" s="191" t="s">
        <v>516</v>
      </c>
      <c r="F235" s="192" t="s">
        <v>517</v>
      </c>
      <c r="G235" s="193" t="s">
        <v>253</v>
      </c>
      <c r="H235" s="194">
        <v>6</v>
      </c>
      <c r="I235" s="195"/>
      <c r="J235" s="196">
        <f>ROUND(I235*H235,2)</f>
        <v>0</v>
      </c>
      <c r="K235" s="192" t="s">
        <v>120</v>
      </c>
      <c r="L235" s="42"/>
      <c r="M235" s="197" t="s">
        <v>19</v>
      </c>
      <c r="N235" s="198" t="s">
        <v>47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121</v>
      </c>
      <c r="AT235" s="201" t="s">
        <v>116</v>
      </c>
      <c r="AU235" s="201" t="s">
        <v>84</v>
      </c>
      <c r="AY235" s="15" t="s">
        <v>115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5" t="s">
        <v>84</v>
      </c>
      <c r="BK235" s="202">
        <f>ROUND(I235*H235,2)</f>
        <v>0</v>
      </c>
      <c r="BL235" s="15" t="s">
        <v>121</v>
      </c>
      <c r="BM235" s="201" t="s">
        <v>518</v>
      </c>
    </row>
    <row r="236" s="2" customFormat="1">
      <c r="A236" s="36"/>
      <c r="B236" s="37"/>
      <c r="C236" s="38"/>
      <c r="D236" s="203" t="s">
        <v>122</v>
      </c>
      <c r="E236" s="38"/>
      <c r="F236" s="204" t="s">
        <v>519</v>
      </c>
      <c r="G236" s="38"/>
      <c r="H236" s="38"/>
      <c r="I236" s="205"/>
      <c r="J236" s="38"/>
      <c r="K236" s="38"/>
      <c r="L236" s="42"/>
      <c r="M236" s="206"/>
      <c r="N236" s="207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122</v>
      </c>
      <c r="AU236" s="15" t="s">
        <v>84</v>
      </c>
    </row>
    <row r="237" s="2" customFormat="1" ht="16.5" customHeight="1">
      <c r="A237" s="36"/>
      <c r="B237" s="37"/>
      <c r="C237" s="208" t="s">
        <v>333</v>
      </c>
      <c r="D237" s="208" t="s">
        <v>137</v>
      </c>
      <c r="E237" s="209" t="s">
        <v>520</v>
      </c>
      <c r="F237" s="210" t="s">
        <v>521</v>
      </c>
      <c r="G237" s="211" t="s">
        <v>253</v>
      </c>
      <c r="H237" s="212">
        <v>6</v>
      </c>
      <c r="I237" s="213"/>
      <c r="J237" s="214">
        <f>ROUND(I237*H237,2)</f>
        <v>0</v>
      </c>
      <c r="K237" s="210" t="s">
        <v>19</v>
      </c>
      <c r="L237" s="215"/>
      <c r="M237" s="216" t="s">
        <v>19</v>
      </c>
      <c r="N237" s="217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134</v>
      </c>
      <c r="AT237" s="201" t="s">
        <v>137</v>
      </c>
      <c r="AU237" s="201" t="s">
        <v>84</v>
      </c>
      <c r="AY237" s="15" t="s">
        <v>115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121</v>
      </c>
      <c r="BM237" s="201" t="s">
        <v>522</v>
      </c>
    </row>
    <row r="238" s="2" customFormat="1" ht="16.5" customHeight="1">
      <c r="A238" s="36"/>
      <c r="B238" s="37"/>
      <c r="C238" s="190" t="s">
        <v>523</v>
      </c>
      <c r="D238" s="190" t="s">
        <v>116</v>
      </c>
      <c r="E238" s="191" t="s">
        <v>524</v>
      </c>
      <c r="F238" s="192" t="s">
        <v>525</v>
      </c>
      <c r="G238" s="193" t="s">
        <v>253</v>
      </c>
      <c r="H238" s="194">
        <v>5</v>
      </c>
      <c r="I238" s="195"/>
      <c r="J238" s="196">
        <f>ROUND(I238*H238,2)</f>
        <v>0</v>
      </c>
      <c r="K238" s="192" t="s">
        <v>120</v>
      </c>
      <c r="L238" s="42"/>
      <c r="M238" s="197" t="s">
        <v>19</v>
      </c>
      <c r="N238" s="198" t="s">
        <v>47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121</v>
      </c>
      <c r="AT238" s="201" t="s">
        <v>116</v>
      </c>
      <c r="AU238" s="201" t="s">
        <v>84</v>
      </c>
      <c r="AY238" s="15" t="s">
        <v>115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5" t="s">
        <v>84</v>
      </c>
      <c r="BK238" s="202">
        <f>ROUND(I238*H238,2)</f>
        <v>0</v>
      </c>
      <c r="BL238" s="15" t="s">
        <v>121</v>
      </c>
      <c r="BM238" s="201" t="s">
        <v>526</v>
      </c>
    </row>
    <row r="239" s="2" customFormat="1">
      <c r="A239" s="36"/>
      <c r="B239" s="37"/>
      <c r="C239" s="38"/>
      <c r="D239" s="203" t="s">
        <v>122</v>
      </c>
      <c r="E239" s="38"/>
      <c r="F239" s="204" t="s">
        <v>527</v>
      </c>
      <c r="G239" s="38"/>
      <c r="H239" s="38"/>
      <c r="I239" s="205"/>
      <c r="J239" s="38"/>
      <c r="K239" s="38"/>
      <c r="L239" s="42"/>
      <c r="M239" s="206"/>
      <c r="N239" s="207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122</v>
      </c>
      <c r="AU239" s="15" t="s">
        <v>84</v>
      </c>
    </row>
    <row r="240" s="2" customFormat="1" ht="16.5" customHeight="1">
      <c r="A240" s="36"/>
      <c r="B240" s="37"/>
      <c r="C240" s="208" t="s">
        <v>337</v>
      </c>
      <c r="D240" s="208" t="s">
        <v>137</v>
      </c>
      <c r="E240" s="209" t="s">
        <v>528</v>
      </c>
      <c r="F240" s="210" t="s">
        <v>529</v>
      </c>
      <c r="G240" s="211" t="s">
        <v>253</v>
      </c>
      <c r="H240" s="212">
        <v>3</v>
      </c>
      <c r="I240" s="213"/>
      <c r="J240" s="214">
        <f>ROUND(I240*H240,2)</f>
        <v>0</v>
      </c>
      <c r="K240" s="210" t="s">
        <v>19</v>
      </c>
      <c r="L240" s="215"/>
      <c r="M240" s="216" t="s">
        <v>19</v>
      </c>
      <c r="N240" s="217" t="s">
        <v>47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1" t="s">
        <v>134</v>
      </c>
      <c r="AT240" s="201" t="s">
        <v>137</v>
      </c>
      <c r="AU240" s="201" t="s">
        <v>84</v>
      </c>
      <c r="AY240" s="15" t="s">
        <v>115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5" t="s">
        <v>84</v>
      </c>
      <c r="BK240" s="202">
        <f>ROUND(I240*H240,2)</f>
        <v>0</v>
      </c>
      <c r="BL240" s="15" t="s">
        <v>121</v>
      </c>
      <c r="BM240" s="201" t="s">
        <v>530</v>
      </c>
    </row>
    <row r="241" s="2" customFormat="1" ht="16.5" customHeight="1">
      <c r="A241" s="36"/>
      <c r="B241" s="37"/>
      <c r="C241" s="208" t="s">
        <v>531</v>
      </c>
      <c r="D241" s="208" t="s">
        <v>137</v>
      </c>
      <c r="E241" s="209" t="s">
        <v>532</v>
      </c>
      <c r="F241" s="210" t="s">
        <v>533</v>
      </c>
      <c r="G241" s="211" t="s">
        <v>253</v>
      </c>
      <c r="H241" s="212">
        <v>2</v>
      </c>
      <c r="I241" s="213"/>
      <c r="J241" s="214">
        <f>ROUND(I241*H241,2)</f>
        <v>0</v>
      </c>
      <c r="K241" s="210" t="s">
        <v>120</v>
      </c>
      <c r="L241" s="215"/>
      <c r="M241" s="216" t="s">
        <v>19</v>
      </c>
      <c r="N241" s="217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134</v>
      </c>
      <c r="AT241" s="201" t="s">
        <v>137</v>
      </c>
      <c r="AU241" s="201" t="s">
        <v>84</v>
      </c>
      <c r="AY241" s="15" t="s">
        <v>115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121</v>
      </c>
      <c r="BM241" s="201" t="s">
        <v>534</v>
      </c>
    </row>
    <row r="242" s="2" customFormat="1" ht="16.5" customHeight="1">
      <c r="A242" s="36"/>
      <c r="B242" s="37"/>
      <c r="C242" s="190" t="s">
        <v>340</v>
      </c>
      <c r="D242" s="190" t="s">
        <v>116</v>
      </c>
      <c r="E242" s="191" t="s">
        <v>535</v>
      </c>
      <c r="F242" s="192" t="s">
        <v>536</v>
      </c>
      <c r="G242" s="193" t="s">
        <v>253</v>
      </c>
      <c r="H242" s="194">
        <v>7</v>
      </c>
      <c r="I242" s="195"/>
      <c r="J242" s="196">
        <f>ROUND(I242*H242,2)</f>
        <v>0</v>
      </c>
      <c r="K242" s="192" t="s">
        <v>120</v>
      </c>
      <c r="L242" s="42"/>
      <c r="M242" s="197" t="s">
        <v>19</v>
      </c>
      <c r="N242" s="198" t="s">
        <v>47</v>
      </c>
      <c r="O242" s="82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121</v>
      </c>
      <c r="AT242" s="201" t="s">
        <v>116</v>
      </c>
      <c r="AU242" s="201" t="s">
        <v>84</v>
      </c>
      <c r="AY242" s="15" t="s">
        <v>115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5" t="s">
        <v>84</v>
      </c>
      <c r="BK242" s="202">
        <f>ROUND(I242*H242,2)</f>
        <v>0</v>
      </c>
      <c r="BL242" s="15" t="s">
        <v>121</v>
      </c>
      <c r="BM242" s="201" t="s">
        <v>537</v>
      </c>
    </row>
    <row r="243" s="2" customFormat="1">
      <c r="A243" s="36"/>
      <c r="B243" s="37"/>
      <c r="C243" s="38"/>
      <c r="D243" s="203" t="s">
        <v>122</v>
      </c>
      <c r="E243" s="38"/>
      <c r="F243" s="204" t="s">
        <v>538</v>
      </c>
      <c r="G243" s="38"/>
      <c r="H243" s="38"/>
      <c r="I243" s="205"/>
      <c r="J243" s="38"/>
      <c r="K243" s="38"/>
      <c r="L243" s="42"/>
      <c r="M243" s="206"/>
      <c r="N243" s="207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122</v>
      </c>
      <c r="AU243" s="15" t="s">
        <v>84</v>
      </c>
    </row>
    <row r="244" s="2" customFormat="1" ht="16.5" customHeight="1">
      <c r="A244" s="36"/>
      <c r="B244" s="37"/>
      <c r="C244" s="208" t="s">
        <v>539</v>
      </c>
      <c r="D244" s="208" t="s">
        <v>137</v>
      </c>
      <c r="E244" s="209" t="s">
        <v>540</v>
      </c>
      <c r="F244" s="210" t="s">
        <v>541</v>
      </c>
      <c r="G244" s="211" t="s">
        <v>253</v>
      </c>
      <c r="H244" s="212">
        <v>7</v>
      </c>
      <c r="I244" s="213"/>
      <c r="J244" s="214">
        <f>ROUND(I244*H244,2)</f>
        <v>0</v>
      </c>
      <c r="K244" s="210" t="s">
        <v>120</v>
      </c>
      <c r="L244" s="215"/>
      <c r="M244" s="216" t="s">
        <v>19</v>
      </c>
      <c r="N244" s="217" t="s">
        <v>47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134</v>
      </c>
      <c r="AT244" s="201" t="s">
        <v>137</v>
      </c>
      <c r="AU244" s="201" t="s">
        <v>84</v>
      </c>
      <c r="AY244" s="15" t="s">
        <v>115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5" t="s">
        <v>84</v>
      </c>
      <c r="BK244" s="202">
        <f>ROUND(I244*H244,2)</f>
        <v>0</v>
      </c>
      <c r="BL244" s="15" t="s">
        <v>121</v>
      </c>
      <c r="BM244" s="201" t="s">
        <v>542</v>
      </c>
    </row>
    <row r="245" s="2" customFormat="1" ht="16.5" customHeight="1">
      <c r="A245" s="36"/>
      <c r="B245" s="37"/>
      <c r="C245" s="190" t="s">
        <v>344</v>
      </c>
      <c r="D245" s="190" t="s">
        <v>116</v>
      </c>
      <c r="E245" s="191" t="s">
        <v>543</v>
      </c>
      <c r="F245" s="192" t="s">
        <v>544</v>
      </c>
      <c r="G245" s="193" t="s">
        <v>253</v>
      </c>
      <c r="H245" s="194">
        <v>5</v>
      </c>
      <c r="I245" s="195"/>
      <c r="J245" s="196">
        <f>ROUND(I245*H245,2)</f>
        <v>0</v>
      </c>
      <c r="K245" s="192" t="s">
        <v>19</v>
      </c>
      <c r="L245" s="42"/>
      <c r="M245" s="197" t="s">
        <v>19</v>
      </c>
      <c r="N245" s="198" t="s">
        <v>47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121</v>
      </c>
      <c r="AT245" s="201" t="s">
        <v>116</v>
      </c>
      <c r="AU245" s="201" t="s">
        <v>84</v>
      </c>
      <c r="AY245" s="15" t="s">
        <v>115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5" t="s">
        <v>84</v>
      </c>
      <c r="BK245" s="202">
        <f>ROUND(I245*H245,2)</f>
        <v>0</v>
      </c>
      <c r="BL245" s="15" t="s">
        <v>121</v>
      </c>
      <c r="BM245" s="201" t="s">
        <v>545</v>
      </c>
    </row>
    <row r="246" s="2" customFormat="1" ht="16.5" customHeight="1">
      <c r="A246" s="36"/>
      <c r="B246" s="37"/>
      <c r="C246" s="208" t="s">
        <v>546</v>
      </c>
      <c r="D246" s="208" t="s">
        <v>137</v>
      </c>
      <c r="E246" s="209" t="s">
        <v>547</v>
      </c>
      <c r="F246" s="210" t="s">
        <v>548</v>
      </c>
      <c r="G246" s="211" t="s">
        <v>253</v>
      </c>
      <c r="H246" s="212">
        <v>5</v>
      </c>
      <c r="I246" s="213"/>
      <c r="J246" s="214">
        <f>ROUND(I246*H246,2)</f>
        <v>0</v>
      </c>
      <c r="K246" s="210" t="s">
        <v>120</v>
      </c>
      <c r="L246" s="215"/>
      <c r="M246" s="216" t="s">
        <v>19</v>
      </c>
      <c r="N246" s="217" t="s">
        <v>47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134</v>
      </c>
      <c r="AT246" s="201" t="s">
        <v>137</v>
      </c>
      <c r="AU246" s="201" t="s">
        <v>84</v>
      </c>
      <c r="AY246" s="15" t="s">
        <v>115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5" t="s">
        <v>84</v>
      </c>
      <c r="BK246" s="202">
        <f>ROUND(I246*H246,2)</f>
        <v>0</v>
      </c>
      <c r="BL246" s="15" t="s">
        <v>121</v>
      </c>
      <c r="BM246" s="201" t="s">
        <v>549</v>
      </c>
    </row>
    <row r="247" s="2" customFormat="1" ht="16.5" customHeight="1">
      <c r="A247" s="36"/>
      <c r="B247" s="37"/>
      <c r="C247" s="190" t="s">
        <v>348</v>
      </c>
      <c r="D247" s="190" t="s">
        <v>116</v>
      </c>
      <c r="E247" s="191" t="s">
        <v>550</v>
      </c>
      <c r="F247" s="192" t="s">
        <v>551</v>
      </c>
      <c r="G247" s="193" t="s">
        <v>347</v>
      </c>
      <c r="H247" s="194">
        <v>5</v>
      </c>
      <c r="I247" s="195"/>
      <c r="J247" s="196">
        <f>ROUND(I247*H247,2)</f>
        <v>0</v>
      </c>
      <c r="K247" s="192" t="s">
        <v>19</v>
      </c>
      <c r="L247" s="42"/>
      <c r="M247" s="197" t="s">
        <v>19</v>
      </c>
      <c r="N247" s="198" t="s">
        <v>47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121</v>
      </c>
      <c r="AT247" s="201" t="s">
        <v>116</v>
      </c>
      <c r="AU247" s="201" t="s">
        <v>84</v>
      </c>
      <c r="AY247" s="15" t="s">
        <v>115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5" t="s">
        <v>84</v>
      </c>
      <c r="BK247" s="202">
        <f>ROUND(I247*H247,2)</f>
        <v>0</v>
      </c>
      <c r="BL247" s="15" t="s">
        <v>121</v>
      </c>
      <c r="BM247" s="201" t="s">
        <v>552</v>
      </c>
    </row>
    <row r="248" s="2" customFormat="1" ht="16.5" customHeight="1">
      <c r="A248" s="36"/>
      <c r="B248" s="37"/>
      <c r="C248" s="208" t="s">
        <v>553</v>
      </c>
      <c r="D248" s="208" t="s">
        <v>137</v>
      </c>
      <c r="E248" s="209" t="s">
        <v>554</v>
      </c>
      <c r="F248" s="210" t="s">
        <v>555</v>
      </c>
      <c r="G248" s="211" t="s">
        <v>253</v>
      </c>
      <c r="H248" s="212">
        <v>5</v>
      </c>
      <c r="I248" s="213"/>
      <c r="J248" s="214">
        <f>ROUND(I248*H248,2)</f>
        <v>0</v>
      </c>
      <c r="K248" s="210" t="s">
        <v>19</v>
      </c>
      <c r="L248" s="215"/>
      <c r="M248" s="216" t="s">
        <v>19</v>
      </c>
      <c r="N248" s="217" t="s">
        <v>47</v>
      </c>
      <c r="O248" s="82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1" t="s">
        <v>134</v>
      </c>
      <c r="AT248" s="201" t="s">
        <v>137</v>
      </c>
      <c r="AU248" s="201" t="s">
        <v>84</v>
      </c>
      <c r="AY248" s="15" t="s">
        <v>115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5" t="s">
        <v>84</v>
      </c>
      <c r="BK248" s="202">
        <f>ROUND(I248*H248,2)</f>
        <v>0</v>
      </c>
      <c r="BL248" s="15" t="s">
        <v>121</v>
      </c>
      <c r="BM248" s="201" t="s">
        <v>556</v>
      </c>
    </row>
    <row r="249" s="2" customFormat="1" ht="16.5" customHeight="1">
      <c r="A249" s="36"/>
      <c r="B249" s="37"/>
      <c r="C249" s="190" t="s">
        <v>353</v>
      </c>
      <c r="D249" s="190" t="s">
        <v>116</v>
      </c>
      <c r="E249" s="191" t="s">
        <v>557</v>
      </c>
      <c r="F249" s="192" t="s">
        <v>558</v>
      </c>
      <c r="G249" s="193" t="s">
        <v>253</v>
      </c>
      <c r="H249" s="194">
        <v>10</v>
      </c>
      <c r="I249" s="195"/>
      <c r="J249" s="196">
        <f>ROUND(I249*H249,2)</f>
        <v>0</v>
      </c>
      <c r="K249" s="192" t="s">
        <v>120</v>
      </c>
      <c r="L249" s="42"/>
      <c r="M249" s="197" t="s">
        <v>19</v>
      </c>
      <c r="N249" s="198" t="s">
        <v>47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121</v>
      </c>
      <c r="AT249" s="201" t="s">
        <v>116</v>
      </c>
      <c r="AU249" s="201" t="s">
        <v>84</v>
      </c>
      <c r="AY249" s="15" t="s">
        <v>115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5" t="s">
        <v>84</v>
      </c>
      <c r="BK249" s="202">
        <f>ROUND(I249*H249,2)</f>
        <v>0</v>
      </c>
      <c r="BL249" s="15" t="s">
        <v>121</v>
      </c>
      <c r="BM249" s="201" t="s">
        <v>559</v>
      </c>
    </row>
    <row r="250" s="2" customFormat="1">
      <c r="A250" s="36"/>
      <c r="B250" s="37"/>
      <c r="C250" s="38"/>
      <c r="D250" s="203" t="s">
        <v>122</v>
      </c>
      <c r="E250" s="38"/>
      <c r="F250" s="204" t="s">
        <v>560</v>
      </c>
      <c r="G250" s="38"/>
      <c r="H250" s="38"/>
      <c r="I250" s="205"/>
      <c r="J250" s="38"/>
      <c r="K250" s="38"/>
      <c r="L250" s="42"/>
      <c r="M250" s="206"/>
      <c r="N250" s="207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122</v>
      </c>
      <c r="AU250" s="15" t="s">
        <v>84</v>
      </c>
    </row>
    <row r="251" s="2" customFormat="1" ht="16.5" customHeight="1">
      <c r="A251" s="36"/>
      <c r="B251" s="37"/>
      <c r="C251" s="208" t="s">
        <v>561</v>
      </c>
      <c r="D251" s="208" t="s">
        <v>137</v>
      </c>
      <c r="E251" s="209" t="s">
        <v>562</v>
      </c>
      <c r="F251" s="210" t="s">
        <v>563</v>
      </c>
      <c r="G251" s="211" t="s">
        <v>253</v>
      </c>
      <c r="H251" s="212">
        <v>10</v>
      </c>
      <c r="I251" s="213"/>
      <c r="J251" s="214">
        <f>ROUND(I251*H251,2)</f>
        <v>0</v>
      </c>
      <c r="K251" s="210" t="s">
        <v>120</v>
      </c>
      <c r="L251" s="215"/>
      <c r="M251" s="216" t="s">
        <v>19</v>
      </c>
      <c r="N251" s="217" t="s">
        <v>47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134</v>
      </c>
      <c r="AT251" s="201" t="s">
        <v>137</v>
      </c>
      <c r="AU251" s="201" t="s">
        <v>84</v>
      </c>
      <c r="AY251" s="15" t="s">
        <v>115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5" t="s">
        <v>84</v>
      </c>
      <c r="BK251" s="202">
        <f>ROUND(I251*H251,2)</f>
        <v>0</v>
      </c>
      <c r="BL251" s="15" t="s">
        <v>121</v>
      </c>
      <c r="BM251" s="201" t="s">
        <v>564</v>
      </c>
    </row>
    <row r="252" s="2" customFormat="1" ht="16.5" customHeight="1">
      <c r="A252" s="36"/>
      <c r="B252" s="37"/>
      <c r="C252" s="190" t="s">
        <v>356</v>
      </c>
      <c r="D252" s="190" t="s">
        <v>116</v>
      </c>
      <c r="E252" s="191" t="s">
        <v>565</v>
      </c>
      <c r="F252" s="192" t="s">
        <v>566</v>
      </c>
      <c r="G252" s="193" t="s">
        <v>143</v>
      </c>
      <c r="H252" s="194">
        <v>10</v>
      </c>
      <c r="I252" s="195"/>
      <c r="J252" s="196">
        <f>ROUND(I252*H252,2)</f>
        <v>0</v>
      </c>
      <c r="K252" s="192" t="s">
        <v>120</v>
      </c>
      <c r="L252" s="42"/>
      <c r="M252" s="197" t="s">
        <v>19</v>
      </c>
      <c r="N252" s="198" t="s">
        <v>47</v>
      </c>
      <c r="O252" s="8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1" t="s">
        <v>121</v>
      </c>
      <c r="AT252" s="201" t="s">
        <v>116</v>
      </c>
      <c r="AU252" s="201" t="s">
        <v>84</v>
      </c>
      <c r="AY252" s="15" t="s">
        <v>115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5" t="s">
        <v>84</v>
      </c>
      <c r="BK252" s="202">
        <f>ROUND(I252*H252,2)</f>
        <v>0</v>
      </c>
      <c r="BL252" s="15" t="s">
        <v>121</v>
      </c>
      <c r="BM252" s="201" t="s">
        <v>567</v>
      </c>
    </row>
    <row r="253" s="2" customFormat="1">
      <c r="A253" s="36"/>
      <c r="B253" s="37"/>
      <c r="C253" s="38"/>
      <c r="D253" s="203" t="s">
        <v>122</v>
      </c>
      <c r="E253" s="38"/>
      <c r="F253" s="204" t="s">
        <v>568</v>
      </c>
      <c r="G253" s="38"/>
      <c r="H253" s="38"/>
      <c r="I253" s="205"/>
      <c r="J253" s="38"/>
      <c r="K253" s="38"/>
      <c r="L253" s="42"/>
      <c r="M253" s="206"/>
      <c r="N253" s="207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122</v>
      </c>
      <c r="AU253" s="15" t="s">
        <v>84</v>
      </c>
    </row>
    <row r="254" s="2" customFormat="1" ht="16.5" customHeight="1">
      <c r="A254" s="36"/>
      <c r="B254" s="37"/>
      <c r="C254" s="190" t="s">
        <v>569</v>
      </c>
      <c r="D254" s="190" t="s">
        <v>116</v>
      </c>
      <c r="E254" s="191" t="s">
        <v>570</v>
      </c>
      <c r="F254" s="192" t="s">
        <v>571</v>
      </c>
      <c r="G254" s="193" t="s">
        <v>19</v>
      </c>
      <c r="H254" s="194">
        <v>5</v>
      </c>
      <c r="I254" s="195"/>
      <c r="J254" s="196">
        <f>ROUND(I254*H254,2)</f>
        <v>0</v>
      </c>
      <c r="K254" s="192" t="s">
        <v>19</v>
      </c>
      <c r="L254" s="42"/>
      <c r="M254" s="197" t="s">
        <v>19</v>
      </c>
      <c r="N254" s="198" t="s">
        <v>47</v>
      </c>
      <c r="O254" s="82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1" t="s">
        <v>121</v>
      </c>
      <c r="AT254" s="201" t="s">
        <v>116</v>
      </c>
      <c r="AU254" s="201" t="s">
        <v>84</v>
      </c>
      <c r="AY254" s="15" t="s">
        <v>115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5" t="s">
        <v>84</v>
      </c>
      <c r="BK254" s="202">
        <f>ROUND(I254*H254,2)</f>
        <v>0</v>
      </c>
      <c r="BL254" s="15" t="s">
        <v>121</v>
      </c>
      <c r="BM254" s="201" t="s">
        <v>572</v>
      </c>
    </row>
    <row r="255" s="2" customFormat="1" ht="16.5" customHeight="1">
      <c r="A255" s="36"/>
      <c r="B255" s="37"/>
      <c r="C255" s="190" t="s">
        <v>360</v>
      </c>
      <c r="D255" s="190" t="s">
        <v>116</v>
      </c>
      <c r="E255" s="191" t="s">
        <v>573</v>
      </c>
      <c r="F255" s="192" t="s">
        <v>574</v>
      </c>
      <c r="G255" s="193" t="s">
        <v>253</v>
      </c>
      <c r="H255" s="194">
        <v>5</v>
      </c>
      <c r="I255" s="195"/>
      <c r="J255" s="196">
        <f>ROUND(I255*H255,2)</f>
        <v>0</v>
      </c>
      <c r="K255" s="192" t="s">
        <v>120</v>
      </c>
      <c r="L255" s="42"/>
      <c r="M255" s="197" t="s">
        <v>19</v>
      </c>
      <c r="N255" s="198" t="s">
        <v>47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121</v>
      </c>
      <c r="AT255" s="201" t="s">
        <v>116</v>
      </c>
      <c r="AU255" s="201" t="s">
        <v>84</v>
      </c>
      <c r="AY255" s="15" t="s">
        <v>115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5" t="s">
        <v>84</v>
      </c>
      <c r="BK255" s="202">
        <f>ROUND(I255*H255,2)</f>
        <v>0</v>
      </c>
      <c r="BL255" s="15" t="s">
        <v>121</v>
      </c>
      <c r="BM255" s="201" t="s">
        <v>575</v>
      </c>
    </row>
    <row r="256" s="2" customFormat="1">
      <c r="A256" s="36"/>
      <c r="B256" s="37"/>
      <c r="C256" s="38"/>
      <c r="D256" s="203" t="s">
        <v>122</v>
      </c>
      <c r="E256" s="38"/>
      <c r="F256" s="204" t="s">
        <v>576</v>
      </c>
      <c r="G256" s="38"/>
      <c r="H256" s="38"/>
      <c r="I256" s="205"/>
      <c r="J256" s="38"/>
      <c r="K256" s="38"/>
      <c r="L256" s="42"/>
      <c r="M256" s="206"/>
      <c r="N256" s="207"/>
      <c r="O256" s="82"/>
      <c r="P256" s="82"/>
      <c r="Q256" s="82"/>
      <c r="R256" s="82"/>
      <c r="S256" s="82"/>
      <c r="T256" s="83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122</v>
      </c>
      <c r="AU256" s="15" t="s">
        <v>84</v>
      </c>
    </row>
    <row r="257" s="2" customFormat="1" ht="16.5" customHeight="1">
      <c r="A257" s="36"/>
      <c r="B257" s="37"/>
      <c r="C257" s="208" t="s">
        <v>577</v>
      </c>
      <c r="D257" s="208" t="s">
        <v>137</v>
      </c>
      <c r="E257" s="209" t="s">
        <v>578</v>
      </c>
      <c r="F257" s="210" t="s">
        <v>579</v>
      </c>
      <c r="G257" s="211" t="s">
        <v>253</v>
      </c>
      <c r="H257" s="212">
        <v>5</v>
      </c>
      <c r="I257" s="213"/>
      <c r="J257" s="214">
        <f>ROUND(I257*H257,2)</f>
        <v>0</v>
      </c>
      <c r="K257" s="210" t="s">
        <v>120</v>
      </c>
      <c r="L257" s="215"/>
      <c r="M257" s="216" t="s">
        <v>19</v>
      </c>
      <c r="N257" s="217" t="s">
        <v>47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134</v>
      </c>
      <c r="AT257" s="201" t="s">
        <v>137</v>
      </c>
      <c r="AU257" s="201" t="s">
        <v>84</v>
      </c>
      <c r="AY257" s="15" t="s">
        <v>115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5" t="s">
        <v>84</v>
      </c>
      <c r="BK257" s="202">
        <f>ROUND(I257*H257,2)</f>
        <v>0</v>
      </c>
      <c r="BL257" s="15" t="s">
        <v>121</v>
      </c>
      <c r="BM257" s="201" t="s">
        <v>580</v>
      </c>
    </row>
    <row r="258" s="2" customFormat="1" ht="16.5" customHeight="1">
      <c r="A258" s="36"/>
      <c r="B258" s="37"/>
      <c r="C258" s="208" t="s">
        <v>364</v>
      </c>
      <c r="D258" s="208" t="s">
        <v>137</v>
      </c>
      <c r="E258" s="209" t="s">
        <v>581</v>
      </c>
      <c r="F258" s="210" t="s">
        <v>582</v>
      </c>
      <c r="G258" s="211" t="s">
        <v>253</v>
      </c>
      <c r="H258" s="212">
        <v>5</v>
      </c>
      <c r="I258" s="213"/>
      <c r="J258" s="214">
        <f>ROUND(I258*H258,2)</f>
        <v>0</v>
      </c>
      <c r="K258" s="210" t="s">
        <v>19</v>
      </c>
      <c r="L258" s="215"/>
      <c r="M258" s="216" t="s">
        <v>19</v>
      </c>
      <c r="N258" s="217" t="s">
        <v>47</v>
      </c>
      <c r="O258" s="82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134</v>
      </c>
      <c r="AT258" s="201" t="s">
        <v>137</v>
      </c>
      <c r="AU258" s="201" t="s">
        <v>84</v>
      </c>
      <c r="AY258" s="15" t="s">
        <v>115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5" t="s">
        <v>84</v>
      </c>
      <c r="BK258" s="202">
        <f>ROUND(I258*H258,2)</f>
        <v>0</v>
      </c>
      <c r="BL258" s="15" t="s">
        <v>121</v>
      </c>
      <c r="BM258" s="201" t="s">
        <v>583</v>
      </c>
    </row>
    <row r="259" s="2" customFormat="1" ht="16.5" customHeight="1">
      <c r="A259" s="36"/>
      <c r="B259" s="37"/>
      <c r="C259" s="190" t="s">
        <v>584</v>
      </c>
      <c r="D259" s="190" t="s">
        <v>116</v>
      </c>
      <c r="E259" s="191" t="s">
        <v>585</v>
      </c>
      <c r="F259" s="192" t="s">
        <v>586</v>
      </c>
      <c r="G259" s="193" t="s">
        <v>253</v>
      </c>
      <c r="H259" s="194">
        <v>5</v>
      </c>
      <c r="I259" s="195"/>
      <c r="J259" s="196">
        <f>ROUND(I259*H259,2)</f>
        <v>0</v>
      </c>
      <c r="K259" s="192" t="s">
        <v>19</v>
      </c>
      <c r="L259" s="42"/>
      <c r="M259" s="197" t="s">
        <v>19</v>
      </c>
      <c r="N259" s="198" t="s">
        <v>47</v>
      </c>
      <c r="O259" s="8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1" t="s">
        <v>121</v>
      </c>
      <c r="AT259" s="201" t="s">
        <v>116</v>
      </c>
      <c r="AU259" s="201" t="s">
        <v>84</v>
      </c>
      <c r="AY259" s="15" t="s">
        <v>115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5" t="s">
        <v>84</v>
      </c>
      <c r="BK259" s="202">
        <f>ROUND(I259*H259,2)</f>
        <v>0</v>
      </c>
      <c r="BL259" s="15" t="s">
        <v>121</v>
      </c>
      <c r="BM259" s="201" t="s">
        <v>587</v>
      </c>
    </row>
    <row r="260" s="2" customFormat="1" ht="16.5" customHeight="1">
      <c r="A260" s="36"/>
      <c r="B260" s="37"/>
      <c r="C260" s="190" t="s">
        <v>368</v>
      </c>
      <c r="D260" s="190" t="s">
        <v>116</v>
      </c>
      <c r="E260" s="191" t="s">
        <v>588</v>
      </c>
      <c r="F260" s="192" t="s">
        <v>589</v>
      </c>
      <c r="G260" s="193" t="s">
        <v>253</v>
      </c>
      <c r="H260" s="194">
        <v>5</v>
      </c>
      <c r="I260" s="195"/>
      <c r="J260" s="196">
        <f>ROUND(I260*H260,2)</f>
        <v>0</v>
      </c>
      <c r="K260" s="192" t="s">
        <v>19</v>
      </c>
      <c r="L260" s="42"/>
      <c r="M260" s="197" t="s">
        <v>19</v>
      </c>
      <c r="N260" s="198" t="s">
        <v>47</v>
      </c>
      <c r="O260" s="82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1" t="s">
        <v>121</v>
      </c>
      <c r="AT260" s="201" t="s">
        <v>116</v>
      </c>
      <c r="AU260" s="201" t="s">
        <v>84</v>
      </c>
      <c r="AY260" s="15" t="s">
        <v>115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5" t="s">
        <v>84</v>
      </c>
      <c r="BK260" s="202">
        <f>ROUND(I260*H260,2)</f>
        <v>0</v>
      </c>
      <c r="BL260" s="15" t="s">
        <v>121</v>
      </c>
      <c r="BM260" s="201" t="s">
        <v>590</v>
      </c>
    </row>
    <row r="261" s="2" customFormat="1" ht="16.5" customHeight="1">
      <c r="A261" s="36"/>
      <c r="B261" s="37"/>
      <c r="C261" s="208" t="s">
        <v>591</v>
      </c>
      <c r="D261" s="208" t="s">
        <v>137</v>
      </c>
      <c r="E261" s="209" t="s">
        <v>592</v>
      </c>
      <c r="F261" s="210" t="s">
        <v>593</v>
      </c>
      <c r="G261" s="211" t="s">
        <v>594</v>
      </c>
      <c r="H261" s="212">
        <v>1</v>
      </c>
      <c r="I261" s="213"/>
      <c r="J261" s="214">
        <f>ROUND(I261*H261,2)</f>
        <v>0</v>
      </c>
      <c r="K261" s="210" t="s">
        <v>120</v>
      </c>
      <c r="L261" s="215"/>
      <c r="M261" s="216" t="s">
        <v>19</v>
      </c>
      <c r="N261" s="217" t="s">
        <v>47</v>
      </c>
      <c r="O261" s="82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134</v>
      </c>
      <c r="AT261" s="201" t="s">
        <v>137</v>
      </c>
      <c r="AU261" s="201" t="s">
        <v>84</v>
      </c>
      <c r="AY261" s="15" t="s">
        <v>115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5" t="s">
        <v>84</v>
      </c>
      <c r="BK261" s="202">
        <f>ROUND(I261*H261,2)</f>
        <v>0</v>
      </c>
      <c r="BL261" s="15" t="s">
        <v>121</v>
      </c>
      <c r="BM261" s="201" t="s">
        <v>595</v>
      </c>
    </row>
    <row r="262" s="11" customFormat="1" ht="25.92" customHeight="1">
      <c r="A262" s="11"/>
      <c r="B262" s="176"/>
      <c r="C262" s="177"/>
      <c r="D262" s="178" t="s">
        <v>75</v>
      </c>
      <c r="E262" s="179" t="s">
        <v>596</v>
      </c>
      <c r="F262" s="179" t="s">
        <v>597</v>
      </c>
      <c r="G262" s="177"/>
      <c r="H262" s="177"/>
      <c r="I262" s="180"/>
      <c r="J262" s="181">
        <f>BK262</f>
        <v>0</v>
      </c>
      <c r="K262" s="177"/>
      <c r="L262" s="182"/>
      <c r="M262" s="183"/>
      <c r="N262" s="184"/>
      <c r="O262" s="184"/>
      <c r="P262" s="185">
        <f>SUM(P263:P275)</f>
        <v>0</v>
      </c>
      <c r="Q262" s="184"/>
      <c r="R262" s="185">
        <f>SUM(R263:R275)</f>
        <v>0</v>
      </c>
      <c r="S262" s="184"/>
      <c r="T262" s="186">
        <f>SUM(T263:T275)</f>
        <v>0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R262" s="187" t="s">
        <v>84</v>
      </c>
      <c r="AT262" s="188" t="s">
        <v>75</v>
      </c>
      <c r="AU262" s="188" t="s">
        <v>76</v>
      </c>
      <c r="AY262" s="187" t="s">
        <v>115</v>
      </c>
      <c r="BK262" s="189">
        <f>SUM(BK263:BK275)</f>
        <v>0</v>
      </c>
    </row>
    <row r="263" s="2" customFormat="1" ht="16.5" customHeight="1">
      <c r="A263" s="36"/>
      <c r="B263" s="37"/>
      <c r="C263" s="190" t="s">
        <v>371</v>
      </c>
      <c r="D263" s="190" t="s">
        <v>116</v>
      </c>
      <c r="E263" s="191" t="s">
        <v>598</v>
      </c>
      <c r="F263" s="192" t="s">
        <v>599</v>
      </c>
      <c r="G263" s="193" t="s">
        <v>143</v>
      </c>
      <c r="H263" s="194">
        <v>4275</v>
      </c>
      <c r="I263" s="195"/>
      <c r="J263" s="196">
        <f>ROUND(I263*H263,2)</f>
        <v>0</v>
      </c>
      <c r="K263" s="192" t="s">
        <v>120</v>
      </c>
      <c r="L263" s="42"/>
      <c r="M263" s="197" t="s">
        <v>19</v>
      </c>
      <c r="N263" s="198" t="s">
        <v>47</v>
      </c>
      <c r="O263" s="82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1" t="s">
        <v>121</v>
      </c>
      <c r="AT263" s="201" t="s">
        <v>116</v>
      </c>
      <c r="AU263" s="201" t="s">
        <v>84</v>
      </c>
      <c r="AY263" s="15" t="s">
        <v>115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5" t="s">
        <v>84</v>
      </c>
      <c r="BK263" s="202">
        <f>ROUND(I263*H263,2)</f>
        <v>0</v>
      </c>
      <c r="BL263" s="15" t="s">
        <v>121</v>
      </c>
      <c r="BM263" s="201" t="s">
        <v>600</v>
      </c>
    </row>
    <row r="264" s="2" customFormat="1">
      <c r="A264" s="36"/>
      <c r="B264" s="37"/>
      <c r="C264" s="38"/>
      <c r="D264" s="203" t="s">
        <v>122</v>
      </c>
      <c r="E264" s="38"/>
      <c r="F264" s="204" t="s">
        <v>601</v>
      </c>
      <c r="G264" s="38"/>
      <c r="H264" s="38"/>
      <c r="I264" s="205"/>
      <c r="J264" s="38"/>
      <c r="K264" s="38"/>
      <c r="L264" s="42"/>
      <c r="M264" s="206"/>
      <c r="N264" s="207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122</v>
      </c>
      <c r="AU264" s="15" t="s">
        <v>84</v>
      </c>
    </row>
    <row r="265" s="2" customFormat="1" ht="16.5" customHeight="1">
      <c r="A265" s="36"/>
      <c r="B265" s="37"/>
      <c r="C265" s="190" t="s">
        <v>602</v>
      </c>
      <c r="D265" s="190" t="s">
        <v>116</v>
      </c>
      <c r="E265" s="191" t="s">
        <v>603</v>
      </c>
      <c r="F265" s="192" t="s">
        <v>604</v>
      </c>
      <c r="G265" s="193" t="s">
        <v>253</v>
      </c>
      <c r="H265" s="194">
        <v>21</v>
      </c>
      <c r="I265" s="195"/>
      <c r="J265" s="196">
        <f>ROUND(I265*H265,2)</f>
        <v>0</v>
      </c>
      <c r="K265" s="192" t="s">
        <v>120</v>
      </c>
      <c r="L265" s="42"/>
      <c r="M265" s="197" t="s">
        <v>19</v>
      </c>
      <c r="N265" s="198" t="s">
        <v>47</v>
      </c>
      <c r="O265" s="82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1" t="s">
        <v>121</v>
      </c>
      <c r="AT265" s="201" t="s">
        <v>116</v>
      </c>
      <c r="AU265" s="201" t="s">
        <v>84</v>
      </c>
      <c r="AY265" s="15" t="s">
        <v>115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5" t="s">
        <v>84</v>
      </c>
      <c r="BK265" s="202">
        <f>ROUND(I265*H265,2)</f>
        <v>0</v>
      </c>
      <c r="BL265" s="15" t="s">
        <v>121</v>
      </c>
      <c r="BM265" s="201" t="s">
        <v>605</v>
      </c>
    </row>
    <row r="266" s="2" customFormat="1">
      <c r="A266" s="36"/>
      <c r="B266" s="37"/>
      <c r="C266" s="38"/>
      <c r="D266" s="203" t="s">
        <v>122</v>
      </c>
      <c r="E266" s="38"/>
      <c r="F266" s="204" t="s">
        <v>606</v>
      </c>
      <c r="G266" s="38"/>
      <c r="H266" s="38"/>
      <c r="I266" s="205"/>
      <c r="J266" s="38"/>
      <c r="K266" s="38"/>
      <c r="L266" s="42"/>
      <c r="M266" s="206"/>
      <c r="N266" s="207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122</v>
      </c>
      <c r="AU266" s="15" t="s">
        <v>84</v>
      </c>
    </row>
    <row r="267" s="2" customFormat="1" ht="16.5" customHeight="1">
      <c r="A267" s="36"/>
      <c r="B267" s="37"/>
      <c r="C267" s="190" t="s">
        <v>375</v>
      </c>
      <c r="D267" s="190" t="s">
        <v>116</v>
      </c>
      <c r="E267" s="191" t="s">
        <v>607</v>
      </c>
      <c r="F267" s="192" t="s">
        <v>608</v>
      </c>
      <c r="G267" s="193" t="s">
        <v>253</v>
      </c>
      <c r="H267" s="194">
        <v>24</v>
      </c>
      <c r="I267" s="195"/>
      <c r="J267" s="196">
        <f>ROUND(I267*H267,2)</f>
        <v>0</v>
      </c>
      <c r="K267" s="192" t="s">
        <v>120</v>
      </c>
      <c r="L267" s="42"/>
      <c r="M267" s="197" t="s">
        <v>19</v>
      </c>
      <c r="N267" s="198" t="s">
        <v>47</v>
      </c>
      <c r="O267" s="82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1" t="s">
        <v>121</v>
      </c>
      <c r="AT267" s="201" t="s">
        <v>116</v>
      </c>
      <c r="AU267" s="201" t="s">
        <v>84</v>
      </c>
      <c r="AY267" s="15" t="s">
        <v>115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5" t="s">
        <v>84</v>
      </c>
      <c r="BK267" s="202">
        <f>ROUND(I267*H267,2)</f>
        <v>0</v>
      </c>
      <c r="BL267" s="15" t="s">
        <v>121</v>
      </c>
      <c r="BM267" s="201" t="s">
        <v>609</v>
      </c>
    </row>
    <row r="268" s="2" customFormat="1">
      <c r="A268" s="36"/>
      <c r="B268" s="37"/>
      <c r="C268" s="38"/>
      <c r="D268" s="203" t="s">
        <v>122</v>
      </c>
      <c r="E268" s="38"/>
      <c r="F268" s="204" t="s">
        <v>610</v>
      </c>
      <c r="G268" s="38"/>
      <c r="H268" s="38"/>
      <c r="I268" s="205"/>
      <c r="J268" s="38"/>
      <c r="K268" s="38"/>
      <c r="L268" s="42"/>
      <c r="M268" s="206"/>
      <c r="N268" s="207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122</v>
      </c>
      <c r="AU268" s="15" t="s">
        <v>84</v>
      </c>
    </row>
    <row r="269" s="2" customFormat="1" ht="24.15" customHeight="1">
      <c r="A269" s="36"/>
      <c r="B269" s="37"/>
      <c r="C269" s="208" t="s">
        <v>611</v>
      </c>
      <c r="D269" s="208" t="s">
        <v>137</v>
      </c>
      <c r="E269" s="209" t="s">
        <v>612</v>
      </c>
      <c r="F269" s="210" t="s">
        <v>613</v>
      </c>
      <c r="G269" s="211" t="s">
        <v>143</v>
      </c>
      <c r="H269" s="212">
        <v>285</v>
      </c>
      <c r="I269" s="213"/>
      <c r="J269" s="214">
        <f>ROUND(I269*H269,2)</f>
        <v>0</v>
      </c>
      <c r="K269" s="210" t="s">
        <v>120</v>
      </c>
      <c r="L269" s="215"/>
      <c r="M269" s="216" t="s">
        <v>19</v>
      </c>
      <c r="N269" s="217" t="s">
        <v>47</v>
      </c>
      <c r="O269" s="82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1" t="s">
        <v>134</v>
      </c>
      <c r="AT269" s="201" t="s">
        <v>137</v>
      </c>
      <c r="AU269" s="201" t="s">
        <v>84</v>
      </c>
      <c r="AY269" s="15" t="s">
        <v>115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5" t="s">
        <v>84</v>
      </c>
      <c r="BK269" s="202">
        <f>ROUND(I269*H269,2)</f>
        <v>0</v>
      </c>
      <c r="BL269" s="15" t="s">
        <v>121</v>
      </c>
      <c r="BM269" s="201" t="s">
        <v>614</v>
      </c>
    </row>
    <row r="270" s="2" customFormat="1" ht="16.5" customHeight="1">
      <c r="A270" s="36"/>
      <c r="B270" s="37"/>
      <c r="C270" s="208" t="s">
        <v>378</v>
      </c>
      <c r="D270" s="208" t="s">
        <v>137</v>
      </c>
      <c r="E270" s="209" t="s">
        <v>615</v>
      </c>
      <c r="F270" s="210" t="s">
        <v>616</v>
      </c>
      <c r="G270" s="211" t="s">
        <v>143</v>
      </c>
      <c r="H270" s="212">
        <v>595</v>
      </c>
      <c r="I270" s="213"/>
      <c r="J270" s="214">
        <f>ROUND(I270*H270,2)</f>
        <v>0</v>
      </c>
      <c r="K270" s="210" t="s">
        <v>120</v>
      </c>
      <c r="L270" s="215"/>
      <c r="M270" s="216" t="s">
        <v>19</v>
      </c>
      <c r="N270" s="217" t="s">
        <v>47</v>
      </c>
      <c r="O270" s="82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1" t="s">
        <v>134</v>
      </c>
      <c r="AT270" s="201" t="s">
        <v>137</v>
      </c>
      <c r="AU270" s="201" t="s">
        <v>84</v>
      </c>
      <c r="AY270" s="15" t="s">
        <v>115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5" t="s">
        <v>84</v>
      </c>
      <c r="BK270" s="202">
        <f>ROUND(I270*H270,2)</f>
        <v>0</v>
      </c>
      <c r="BL270" s="15" t="s">
        <v>121</v>
      </c>
      <c r="BM270" s="201" t="s">
        <v>617</v>
      </c>
    </row>
    <row r="271" s="2" customFormat="1" ht="16.5" customHeight="1">
      <c r="A271" s="36"/>
      <c r="B271" s="37"/>
      <c r="C271" s="208" t="s">
        <v>618</v>
      </c>
      <c r="D271" s="208" t="s">
        <v>137</v>
      </c>
      <c r="E271" s="209" t="s">
        <v>619</v>
      </c>
      <c r="F271" s="210" t="s">
        <v>620</v>
      </c>
      <c r="G271" s="211" t="s">
        <v>143</v>
      </c>
      <c r="H271" s="212">
        <v>765</v>
      </c>
      <c r="I271" s="213"/>
      <c r="J271" s="214">
        <f>ROUND(I271*H271,2)</f>
        <v>0</v>
      </c>
      <c r="K271" s="210" t="s">
        <v>120</v>
      </c>
      <c r="L271" s="215"/>
      <c r="M271" s="216" t="s">
        <v>19</v>
      </c>
      <c r="N271" s="217" t="s">
        <v>47</v>
      </c>
      <c r="O271" s="82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1" t="s">
        <v>134</v>
      </c>
      <c r="AT271" s="201" t="s">
        <v>137</v>
      </c>
      <c r="AU271" s="201" t="s">
        <v>84</v>
      </c>
      <c r="AY271" s="15" t="s">
        <v>115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5" t="s">
        <v>84</v>
      </c>
      <c r="BK271" s="202">
        <f>ROUND(I271*H271,2)</f>
        <v>0</v>
      </c>
      <c r="BL271" s="15" t="s">
        <v>121</v>
      </c>
      <c r="BM271" s="201" t="s">
        <v>621</v>
      </c>
    </row>
    <row r="272" s="2" customFormat="1" ht="16.5" customHeight="1">
      <c r="A272" s="36"/>
      <c r="B272" s="37"/>
      <c r="C272" s="208" t="s">
        <v>382</v>
      </c>
      <c r="D272" s="208" t="s">
        <v>137</v>
      </c>
      <c r="E272" s="209" t="s">
        <v>622</v>
      </c>
      <c r="F272" s="210" t="s">
        <v>623</v>
      </c>
      <c r="G272" s="211" t="s">
        <v>143</v>
      </c>
      <c r="H272" s="212">
        <v>680</v>
      </c>
      <c r="I272" s="213"/>
      <c r="J272" s="214">
        <f>ROUND(I272*H272,2)</f>
        <v>0</v>
      </c>
      <c r="K272" s="210" t="s">
        <v>120</v>
      </c>
      <c r="L272" s="215"/>
      <c r="M272" s="216" t="s">
        <v>19</v>
      </c>
      <c r="N272" s="217" t="s">
        <v>47</v>
      </c>
      <c r="O272" s="82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1" t="s">
        <v>134</v>
      </c>
      <c r="AT272" s="201" t="s">
        <v>137</v>
      </c>
      <c r="AU272" s="201" t="s">
        <v>84</v>
      </c>
      <c r="AY272" s="15" t="s">
        <v>115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5" t="s">
        <v>84</v>
      </c>
      <c r="BK272" s="202">
        <f>ROUND(I272*H272,2)</f>
        <v>0</v>
      </c>
      <c r="BL272" s="15" t="s">
        <v>121</v>
      </c>
      <c r="BM272" s="201" t="s">
        <v>624</v>
      </c>
    </row>
    <row r="273" s="2" customFormat="1" ht="16.5" customHeight="1">
      <c r="A273" s="36"/>
      <c r="B273" s="37"/>
      <c r="C273" s="208" t="s">
        <v>625</v>
      </c>
      <c r="D273" s="208" t="s">
        <v>137</v>
      </c>
      <c r="E273" s="209" t="s">
        <v>626</v>
      </c>
      <c r="F273" s="210" t="s">
        <v>627</v>
      </c>
      <c r="G273" s="211" t="s">
        <v>143</v>
      </c>
      <c r="H273" s="212">
        <v>1910</v>
      </c>
      <c r="I273" s="213"/>
      <c r="J273" s="214">
        <f>ROUND(I273*H273,2)</f>
        <v>0</v>
      </c>
      <c r="K273" s="210" t="s">
        <v>19</v>
      </c>
      <c r="L273" s="215"/>
      <c r="M273" s="216" t="s">
        <v>19</v>
      </c>
      <c r="N273" s="217" t="s">
        <v>47</v>
      </c>
      <c r="O273" s="82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1" t="s">
        <v>134</v>
      </c>
      <c r="AT273" s="201" t="s">
        <v>137</v>
      </c>
      <c r="AU273" s="201" t="s">
        <v>84</v>
      </c>
      <c r="AY273" s="15" t="s">
        <v>115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5" t="s">
        <v>84</v>
      </c>
      <c r="BK273" s="202">
        <f>ROUND(I273*H273,2)</f>
        <v>0</v>
      </c>
      <c r="BL273" s="15" t="s">
        <v>121</v>
      </c>
      <c r="BM273" s="201" t="s">
        <v>628</v>
      </c>
    </row>
    <row r="274" s="2" customFormat="1" ht="16.5" customHeight="1">
      <c r="A274" s="36"/>
      <c r="B274" s="37"/>
      <c r="C274" s="208" t="s">
        <v>388</v>
      </c>
      <c r="D274" s="208" t="s">
        <v>137</v>
      </c>
      <c r="E274" s="209" t="s">
        <v>629</v>
      </c>
      <c r="F274" s="210" t="s">
        <v>630</v>
      </c>
      <c r="G274" s="211" t="s">
        <v>143</v>
      </c>
      <c r="H274" s="212">
        <v>40</v>
      </c>
      <c r="I274" s="213"/>
      <c r="J274" s="214">
        <f>ROUND(I274*H274,2)</f>
        <v>0</v>
      </c>
      <c r="K274" s="210" t="s">
        <v>19</v>
      </c>
      <c r="L274" s="215"/>
      <c r="M274" s="216" t="s">
        <v>19</v>
      </c>
      <c r="N274" s="217" t="s">
        <v>47</v>
      </c>
      <c r="O274" s="82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1" t="s">
        <v>134</v>
      </c>
      <c r="AT274" s="201" t="s">
        <v>137</v>
      </c>
      <c r="AU274" s="201" t="s">
        <v>84</v>
      </c>
      <c r="AY274" s="15" t="s">
        <v>115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5" t="s">
        <v>84</v>
      </c>
      <c r="BK274" s="202">
        <f>ROUND(I274*H274,2)</f>
        <v>0</v>
      </c>
      <c r="BL274" s="15" t="s">
        <v>121</v>
      </c>
      <c r="BM274" s="201" t="s">
        <v>631</v>
      </c>
    </row>
    <row r="275" s="2" customFormat="1" ht="16.5" customHeight="1">
      <c r="A275" s="36"/>
      <c r="B275" s="37"/>
      <c r="C275" s="208" t="s">
        <v>632</v>
      </c>
      <c r="D275" s="208" t="s">
        <v>137</v>
      </c>
      <c r="E275" s="209" t="s">
        <v>633</v>
      </c>
      <c r="F275" s="210" t="s">
        <v>634</v>
      </c>
      <c r="G275" s="211" t="s">
        <v>425</v>
      </c>
      <c r="H275" s="212">
        <v>1</v>
      </c>
      <c r="I275" s="213"/>
      <c r="J275" s="214">
        <f>ROUND(I275*H275,2)</f>
        <v>0</v>
      </c>
      <c r="K275" s="210" t="s">
        <v>120</v>
      </c>
      <c r="L275" s="215"/>
      <c r="M275" s="216" t="s">
        <v>19</v>
      </c>
      <c r="N275" s="217" t="s">
        <v>47</v>
      </c>
      <c r="O275" s="82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1" t="s">
        <v>134</v>
      </c>
      <c r="AT275" s="201" t="s">
        <v>137</v>
      </c>
      <c r="AU275" s="201" t="s">
        <v>84</v>
      </c>
      <c r="AY275" s="15" t="s">
        <v>115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5" t="s">
        <v>84</v>
      </c>
      <c r="BK275" s="202">
        <f>ROUND(I275*H275,2)</f>
        <v>0</v>
      </c>
      <c r="BL275" s="15" t="s">
        <v>121</v>
      </c>
      <c r="BM275" s="201" t="s">
        <v>635</v>
      </c>
    </row>
    <row r="276" s="11" customFormat="1" ht="25.92" customHeight="1">
      <c r="A276" s="11"/>
      <c r="B276" s="176"/>
      <c r="C276" s="177"/>
      <c r="D276" s="178" t="s">
        <v>75</v>
      </c>
      <c r="E276" s="179" t="s">
        <v>636</v>
      </c>
      <c r="F276" s="179" t="s">
        <v>637</v>
      </c>
      <c r="G276" s="177"/>
      <c r="H276" s="177"/>
      <c r="I276" s="180"/>
      <c r="J276" s="181">
        <f>BK276</f>
        <v>0</v>
      </c>
      <c r="K276" s="177"/>
      <c r="L276" s="182"/>
      <c r="M276" s="183"/>
      <c r="N276" s="184"/>
      <c r="O276" s="184"/>
      <c r="P276" s="185">
        <f>SUM(P277:P317)</f>
        <v>0</v>
      </c>
      <c r="Q276" s="184"/>
      <c r="R276" s="185">
        <f>SUM(R277:R317)</f>
        <v>0</v>
      </c>
      <c r="S276" s="184"/>
      <c r="T276" s="186">
        <f>SUM(T277:T317)</f>
        <v>0</v>
      </c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R276" s="187" t="s">
        <v>84</v>
      </c>
      <c r="AT276" s="188" t="s">
        <v>75</v>
      </c>
      <c r="AU276" s="188" t="s">
        <v>76</v>
      </c>
      <c r="AY276" s="187" t="s">
        <v>115</v>
      </c>
      <c r="BK276" s="189">
        <f>SUM(BK277:BK317)</f>
        <v>0</v>
      </c>
    </row>
    <row r="277" s="2" customFormat="1" ht="16.5" customHeight="1">
      <c r="A277" s="36"/>
      <c r="B277" s="37"/>
      <c r="C277" s="190" t="s">
        <v>393</v>
      </c>
      <c r="D277" s="190" t="s">
        <v>116</v>
      </c>
      <c r="E277" s="191" t="s">
        <v>638</v>
      </c>
      <c r="F277" s="192" t="s">
        <v>639</v>
      </c>
      <c r="G277" s="193" t="s">
        <v>253</v>
      </c>
      <c r="H277" s="194">
        <v>1</v>
      </c>
      <c r="I277" s="195"/>
      <c r="J277" s="196">
        <f>ROUND(I277*H277,2)</f>
        <v>0</v>
      </c>
      <c r="K277" s="192" t="s">
        <v>120</v>
      </c>
      <c r="L277" s="42"/>
      <c r="M277" s="197" t="s">
        <v>19</v>
      </c>
      <c r="N277" s="198" t="s">
        <v>47</v>
      </c>
      <c r="O277" s="82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1" t="s">
        <v>121</v>
      </c>
      <c r="AT277" s="201" t="s">
        <v>116</v>
      </c>
      <c r="AU277" s="201" t="s">
        <v>84</v>
      </c>
      <c r="AY277" s="15" t="s">
        <v>115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5" t="s">
        <v>84</v>
      </c>
      <c r="BK277" s="202">
        <f>ROUND(I277*H277,2)</f>
        <v>0</v>
      </c>
      <c r="BL277" s="15" t="s">
        <v>121</v>
      </c>
      <c r="BM277" s="201" t="s">
        <v>640</v>
      </c>
    </row>
    <row r="278" s="2" customFormat="1">
      <c r="A278" s="36"/>
      <c r="B278" s="37"/>
      <c r="C278" s="38"/>
      <c r="D278" s="203" t="s">
        <v>122</v>
      </c>
      <c r="E278" s="38"/>
      <c r="F278" s="204" t="s">
        <v>641</v>
      </c>
      <c r="G278" s="38"/>
      <c r="H278" s="38"/>
      <c r="I278" s="205"/>
      <c r="J278" s="38"/>
      <c r="K278" s="38"/>
      <c r="L278" s="42"/>
      <c r="M278" s="206"/>
      <c r="N278" s="207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122</v>
      </c>
      <c r="AU278" s="15" t="s">
        <v>84</v>
      </c>
    </row>
    <row r="279" s="2" customFormat="1" ht="16.5" customHeight="1">
      <c r="A279" s="36"/>
      <c r="B279" s="37"/>
      <c r="C279" s="190" t="s">
        <v>642</v>
      </c>
      <c r="D279" s="190" t="s">
        <v>116</v>
      </c>
      <c r="E279" s="191" t="s">
        <v>643</v>
      </c>
      <c r="F279" s="192" t="s">
        <v>644</v>
      </c>
      <c r="G279" s="193" t="s">
        <v>253</v>
      </c>
      <c r="H279" s="194">
        <v>2</v>
      </c>
      <c r="I279" s="195"/>
      <c r="J279" s="196">
        <f>ROUND(I279*H279,2)</f>
        <v>0</v>
      </c>
      <c r="K279" s="192" t="s">
        <v>19</v>
      </c>
      <c r="L279" s="42"/>
      <c r="M279" s="197" t="s">
        <v>19</v>
      </c>
      <c r="N279" s="198" t="s">
        <v>47</v>
      </c>
      <c r="O279" s="82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1" t="s">
        <v>121</v>
      </c>
      <c r="AT279" s="201" t="s">
        <v>116</v>
      </c>
      <c r="AU279" s="201" t="s">
        <v>84</v>
      </c>
      <c r="AY279" s="15" t="s">
        <v>115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5" t="s">
        <v>84</v>
      </c>
      <c r="BK279" s="202">
        <f>ROUND(I279*H279,2)</f>
        <v>0</v>
      </c>
      <c r="BL279" s="15" t="s">
        <v>121</v>
      </c>
      <c r="BM279" s="201" t="s">
        <v>645</v>
      </c>
    </row>
    <row r="280" s="2" customFormat="1" ht="16.5" customHeight="1">
      <c r="A280" s="36"/>
      <c r="B280" s="37"/>
      <c r="C280" s="190" t="s">
        <v>397</v>
      </c>
      <c r="D280" s="190" t="s">
        <v>116</v>
      </c>
      <c r="E280" s="191" t="s">
        <v>646</v>
      </c>
      <c r="F280" s="192" t="s">
        <v>647</v>
      </c>
      <c r="G280" s="193" t="s">
        <v>253</v>
      </c>
      <c r="H280" s="194">
        <v>3</v>
      </c>
      <c r="I280" s="195"/>
      <c r="J280" s="196">
        <f>ROUND(I280*H280,2)</f>
        <v>0</v>
      </c>
      <c r="K280" s="192" t="s">
        <v>19</v>
      </c>
      <c r="L280" s="42"/>
      <c r="M280" s="197" t="s">
        <v>19</v>
      </c>
      <c r="N280" s="198" t="s">
        <v>47</v>
      </c>
      <c r="O280" s="82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1" t="s">
        <v>121</v>
      </c>
      <c r="AT280" s="201" t="s">
        <v>116</v>
      </c>
      <c r="AU280" s="201" t="s">
        <v>84</v>
      </c>
      <c r="AY280" s="15" t="s">
        <v>115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5" t="s">
        <v>84</v>
      </c>
      <c r="BK280" s="202">
        <f>ROUND(I280*H280,2)</f>
        <v>0</v>
      </c>
      <c r="BL280" s="15" t="s">
        <v>121</v>
      </c>
      <c r="BM280" s="201" t="s">
        <v>648</v>
      </c>
    </row>
    <row r="281" s="2" customFormat="1" ht="16.5" customHeight="1">
      <c r="A281" s="36"/>
      <c r="B281" s="37"/>
      <c r="C281" s="190" t="s">
        <v>649</v>
      </c>
      <c r="D281" s="190" t="s">
        <v>116</v>
      </c>
      <c r="E281" s="191" t="s">
        <v>650</v>
      </c>
      <c r="F281" s="192" t="s">
        <v>651</v>
      </c>
      <c r="G281" s="193" t="s">
        <v>253</v>
      </c>
      <c r="H281" s="194">
        <v>7</v>
      </c>
      <c r="I281" s="195"/>
      <c r="J281" s="196">
        <f>ROUND(I281*H281,2)</f>
        <v>0</v>
      </c>
      <c r="K281" s="192" t="s">
        <v>120</v>
      </c>
      <c r="L281" s="42"/>
      <c r="M281" s="197" t="s">
        <v>19</v>
      </c>
      <c r="N281" s="198" t="s">
        <v>47</v>
      </c>
      <c r="O281" s="82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1" t="s">
        <v>121</v>
      </c>
      <c r="AT281" s="201" t="s">
        <v>116</v>
      </c>
      <c r="AU281" s="201" t="s">
        <v>84</v>
      </c>
      <c r="AY281" s="15" t="s">
        <v>115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5" t="s">
        <v>84</v>
      </c>
      <c r="BK281" s="202">
        <f>ROUND(I281*H281,2)</f>
        <v>0</v>
      </c>
      <c r="BL281" s="15" t="s">
        <v>121</v>
      </c>
      <c r="BM281" s="201" t="s">
        <v>652</v>
      </c>
    </row>
    <row r="282" s="2" customFormat="1">
      <c r="A282" s="36"/>
      <c r="B282" s="37"/>
      <c r="C282" s="38"/>
      <c r="D282" s="203" t="s">
        <v>122</v>
      </c>
      <c r="E282" s="38"/>
      <c r="F282" s="204" t="s">
        <v>653</v>
      </c>
      <c r="G282" s="38"/>
      <c r="H282" s="38"/>
      <c r="I282" s="205"/>
      <c r="J282" s="38"/>
      <c r="K282" s="38"/>
      <c r="L282" s="42"/>
      <c r="M282" s="206"/>
      <c r="N282" s="207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122</v>
      </c>
      <c r="AU282" s="15" t="s">
        <v>84</v>
      </c>
    </row>
    <row r="283" s="2" customFormat="1" ht="16.5" customHeight="1">
      <c r="A283" s="36"/>
      <c r="B283" s="37"/>
      <c r="C283" s="208" t="s">
        <v>402</v>
      </c>
      <c r="D283" s="208" t="s">
        <v>137</v>
      </c>
      <c r="E283" s="209" t="s">
        <v>654</v>
      </c>
      <c r="F283" s="210" t="s">
        <v>655</v>
      </c>
      <c r="G283" s="211" t="s">
        <v>253</v>
      </c>
      <c r="H283" s="212">
        <v>3</v>
      </c>
      <c r="I283" s="213"/>
      <c r="J283" s="214">
        <f>ROUND(I283*H283,2)</f>
        <v>0</v>
      </c>
      <c r="K283" s="210" t="s">
        <v>120</v>
      </c>
      <c r="L283" s="215"/>
      <c r="M283" s="216" t="s">
        <v>19</v>
      </c>
      <c r="N283" s="217" t="s">
        <v>47</v>
      </c>
      <c r="O283" s="82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1" t="s">
        <v>134</v>
      </c>
      <c r="AT283" s="201" t="s">
        <v>137</v>
      </c>
      <c r="AU283" s="201" t="s">
        <v>84</v>
      </c>
      <c r="AY283" s="15" t="s">
        <v>115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5" t="s">
        <v>84</v>
      </c>
      <c r="BK283" s="202">
        <f>ROUND(I283*H283,2)</f>
        <v>0</v>
      </c>
      <c r="BL283" s="15" t="s">
        <v>121</v>
      </c>
      <c r="BM283" s="201" t="s">
        <v>656</v>
      </c>
    </row>
    <row r="284" s="2" customFormat="1" ht="16.5" customHeight="1">
      <c r="A284" s="36"/>
      <c r="B284" s="37"/>
      <c r="C284" s="208" t="s">
        <v>657</v>
      </c>
      <c r="D284" s="208" t="s">
        <v>137</v>
      </c>
      <c r="E284" s="209" t="s">
        <v>658</v>
      </c>
      <c r="F284" s="210" t="s">
        <v>659</v>
      </c>
      <c r="G284" s="211" t="s">
        <v>253</v>
      </c>
      <c r="H284" s="212">
        <v>2</v>
      </c>
      <c r="I284" s="213"/>
      <c r="J284" s="214">
        <f>ROUND(I284*H284,2)</f>
        <v>0</v>
      </c>
      <c r="K284" s="210" t="s">
        <v>19</v>
      </c>
      <c r="L284" s="215"/>
      <c r="M284" s="216" t="s">
        <v>19</v>
      </c>
      <c r="N284" s="217" t="s">
        <v>47</v>
      </c>
      <c r="O284" s="82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1" t="s">
        <v>134</v>
      </c>
      <c r="AT284" s="201" t="s">
        <v>137</v>
      </c>
      <c r="AU284" s="201" t="s">
        <v>84</v>
      </c>
      <c r="AY284" s="15" t="s">
        <v>115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5" t="s">
        <v>84</v>
      </c>
      <c r="BK284" s="202">
        <f>ROUND(I284*H284,2)</f>
        <v>0</v>
      </c>
      <c r="BL284" s="15" t="s">
        <v>121</v>
      </c>
      <c r="BM284" s="201" t="s">
        <v>660</v>
      </c>
    </row>
    <row r="285" s="2" customFormat="1" ht="16.5" customHeight="1">
      <c r="A285" s="36"/>
      <c r="B285" s="37"/>
      <c r="C285" s="208" t="s">
        <v>406</v>
      </c>
      <c r="D285" s="208" t="s">
        <v>137</v>
      </c>
      <c r="E285" s="209" t="s">
        <v>661</v>
      </c>
      <c r="F285" s="210" t="s">
        <v>662</v>
      </c>
      <c r="G285" s="211" t="s">
        <v>253</v>
      </c>
      <c r="H285" s="212">
        <v>1</v>
      </c>
      <c r="I285" s="213"/>
      <c r="J285" s="214">
        <f>ROUND(I285*H285,2)</f>
        <v>0</v>
      </c>
      <c r="K285" s="210" t="s">
        <v>19</v>
      </c>
      <c r="L285" s="215"/>
      <c r="M285" s="216" t="s">
        <v>19</v>
      </c>
      <c r="N285" s="217" t="s">
        <v>47</v>
      </c>
      <c r="O285" s="82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1" t="s">
        <v>134</v>
      </c>
      <c r="AT285" s="201" t="s">
        <v>137</v>
      </c>
      <c r="AU285" s="201" t="s">
        <v>84</v>
      </c>
      <c r="AY285" s="15" t="s">
        <v>115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5" t="s">
        <v>84</v>
      </c>
      <c r="BK285" s="202">
        <f>ROUND(I285*H285,2)</f>
        <v>0</v>
      </c>
      <c r="BL285" s="15" t="s">
        <v>121</v>
      </c>
      <c r="BM285" s="201" t="s">
        <v>663</v>
      </c>
    </row>
    <row r="286" s="2" customFormat="1" ht="16.5" customHeight="1">
      <c r="A286" s="36"/>
      <c r="B286" s="37"/>
      <c r="C286" s="208" t="s">
        <v>664</v>
      </c>
      <c r="D286" s="208" t="s">
        <v>137</v>
      </c>
      <c r="E286" s="209" t="s">
        <v>665</v>
      </c>
      <c r="F286" s="210" t="s">
        <v>666</v>
      </c>
      <c r="G286" s="211" t="s">
        <v>253</v>
      </c>
      <c r="H286" s="212">
        <v>1</v>
      </c>
      <c r="I286" s="213"/>
      <c r="J286" s="214">
        <f>ROUND(I286*H286,2)</f>
        <v>0</v>
      </c>
      <c r="K286" s="210" t="s">
        <v>19</v>
      </c>
      <c r="L286" s="215"/>
      <c r="M286" s="216" t="s">
        <v>19</v>
      </c>
      <c r="N286" s="217" t="s">
        <v>47</v>
      </c>
      <c r="O286" s="82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1" t="s">
        <v>134</v>
      </c>
      <c r="AT286" s="201" t="s">
        <v>137</v>
      </c>
      <c r="AU286" s="201" t="s">
        <v>84</v>
      </c>
      <c r="AY286" s="15" t="s">
        <v>115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5" t="s">
        <v>84</v>
      </c>
      <c r="BK286" s="202">
        <f>ROUND(I286*H286,2)</f>
        <v>0</v>
      </c>
      <c r="BL286" s="15" t="s">
        <v>121</v>
      </c>
      <c r="BM286" s="201" t="s">
        <v>667</v>
      </c>
    </row>
    <row r="287" s="2" customFormat="1" ht="16.5" customHeight="1">
      <c r="A287" s="36"/>
      <c r="B287" s="37"/>
      <c r="C287" s="190" t="s">
        <v>410</v>
      </c>
      <c r="D287" s="190" t="s">
        <v>116</v>
      </c>
      <c r="E287" s="191" t="s">
        <v>516</v>
      </c>
      <c r="F287" s="192" t="s">
        <v>517</v>
      </c>
      <c r="G287" s="193" t="s">
        <v>253</v>
      </c>
      <c r="H287" s="194">
        <v>4</v>
      </c>
      <c r="I287" s="195"/>
      <c r="J287" s="196">
        <f>ROUND(I287*H287,2)</f>
        <v>0</v>
      </c>
      <c r="K287" s="192" t="s">
        <v>120</v>
      </c>
      <c r="L287" s="42"/>
      <c r="M287" s="197" t="s">
        <v>19</v>
      </c>
      <c r="N287" s="198" t="s">
        <v>47</v>
      </c>
      <c r="O287" s="82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1" t="s">
        <v>121</v>
      </c>
      <c r="AT287" s="201" t="s">
        <v>116</v>
      </c>
      <c r="AU287" s="201" t="s">
        <v>84</v>
      </c>
      <c r="AY287" s="15" t="s">
        <v>115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5" t="s">
        <v>84</v>
      </c>
      <c r="BK287" s="202">
        <f>ROUND(I287*H287,2)</f>
        <v>0</v>
      </c>
      <c r="BL287" s="15" t="s">
        <v>121</v>
      </c>
      <c r="BM287" s="201" t="s">
        <v>668</v>
      </c>
    </row>
    <row r="288" s="2" customFormat="1">
      <c r="A288" s="36"/>
      <c r="B288" s="37"/>
      <c r="C288" s="38"/>
      <c r="D288" s="203" t="s">
        <v>122</v>
      </c>
      <c r="E288" s="38"/>
      <c r="F288" s="204" t="s">
        <v>519</v>
      </c>
      <c r="G288" s="38"/>
      <c r="H288" s="38"/>
      <c r="I288" s="205"/>
      <c r="J288" s="38"/>
      <c r="K288" s="38"/>
      <c r="L288" s="42"/>
      <c r="M288" s="206"/>
      <c r="N288" s="207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122</v>
      </c>
      <c r="AU288" s="15" t="s">
        <v>84</v>
      </c>
    </row>
    <row r="289" s="2" customFormat="1" ht="16.5" customHeight="1">
      <c r="A289" s="36"/>
      <c r="B289" s="37"/>
      <c r="C289" s="208" t="s">
        <v>669</v>
      </c>
      <c r="D289" s="208" t="s">
        <v>137</v>
      </c>
      <c r="E289" s="209" t="s">
        <v>670</v>
      </c>
      <c r="F289" s="210" t="s">
        <v>671</v>
      </c>
      <c r="G289" s="211" t="s">
        <v>253</v>
      </c>
      <c r="H289" s="212">
        <v>4</v>
      </c>
      <c r="I289" s="213"/>
      <c r="J289" s="214">
        <f>ROUND(I289*H289,2)</f>
        <v>0</v>
      </c>
      <c r="K289" s="210" t="s">
        <v>19</v>
      </c>
      <c r="L289" s="215"/>
      <c r="M289" s="216" t="s">
        <v>19</v>
      </c>
      <c r="N289" s="217" t="s">
        <v>47</v>
      </c>
      <c r="O289" s="82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1" t="s">
        <v>134</v>
      </c>
      <c r="AT289" s="201" t="s">
        <v>137</v>
      </c>
      <c r="AU289" s="201" t="s">
        <v>84</v>
      </c>
      <c r="AY289" s="15" t="s">
        <v>115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5" t="s">
        <v>84</v>
      </c>
      <c r="BK289" s="202">
        <f>ROUND(I289*H289,2)</f>
        <v>0</v>
      </c>
      <c r="BL289" s="15" t="s">
        <v>121</v>
      </c>
      <c r="BM289" s="201" t="s">
        <v>672</v>
      </c>
    </row>
    <row r="290" s="2" customFormat="1" ht="16.5" customHeight="1">
      <c r="A290" s="36"/>
      <c r="B290" s="37"/>
      <c r="C290" s="190" t="s">
        <v>413</v>
      </c>
      <c r="D290" s="190" t="s">
        <v>116</v>
      </c>
      <c r="E290" s="191" t="s">
        <v>673</v>
      </c>
      <c r="F290" s="192" t="s">
        <v>674</v>
      </c>
      <c r="G290" s="193" t="s">
        <v>253</v>
      </c>
      <c r="H290" s="194">
        <v>338</v>
      </c>
      <c r="I290" s="195"/>
      <c r="J290" s="196">
        <f>ROUND(I290*H290,2)</f>
        <v>0</v>
      </c>
      <c r="K290" s="192" t="s">
        <v>19</v>
      </c>
      <c r="L290" s="42"/>
      <c r="M290" s="197" t="s">
        <v>19</v>
      </c>
      <c r="N290" s="198" t="s">
        <v>47</v>
      </c>
      <c r="O290" s="82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1" t="s">
        <v>121</v>
      </c>
      <c r="AT290" s="201" t="s">
        <v>116</v>
      </c>
      <c r="AU290" s="201" t="s">
        <v>84</v>
      </c>
      <c r="AY290" s="15" t="s">
        <v>115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5" t="s">
        <v>84</v>
      </c>
      <c r="BK290" s="202">
        <f>ROUND(I290*H290,2)</f>
        <v>0</v>
      </c>
      <c r="BL290" s="15" t="s">
        <v>121</v>
      </c>
      <c r="BM290" s="201" t="s">
        <v>675</v>
      </c>
    </row>
    <row r="291" s="2" customFormat="1" ht="16.5" customHeight="1">
      <c r="A291" s="36"/>
      <c r="B291" s="37"/>
      <c r="C291" s="208" t="s">
        <v>676</v>
      </c>
      <c r="D291" s="208" t="s">
        <v>137</v>
      </c>
      <c r="E291" s="209" t="s">
        <v>677</v>
      </c>
      <c r="F291" s="210" t="s">
        <v>678</v>
      </c>
      <c r="G291" s="211" t="s">
        <v>253</v>
      </c>
      <c r="H291" s="212">
        <v>338</v>
      </c>
      <c r="I291" s="213"/>
      <c r="J291" s="214">
        <f>ROUND(I291*H291,2)</f>
        <v>0</v>
      </c>
      <c r="K291" s="210" t="s">
        <v>120</v>
      </c>
      <c r="L291" s="215"/>
      <c r="M291" s="216" t="s">
        <v>19</v>
      </c>
      <c r="N291" s="217" t="s">
        <v>47</v>
      </c>
      <c r="O291" s="82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1" t="s">
        <v>134</v>
      </c>
      <c r="AT291" s="201" t="s">
        <v>137</v>
      </c>
      <c r="AU291" s="201" t="s">
        <v>84</v>
      </c>
      <c r="AY291" s="15" t="s">
        <v>115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5" t="s">
        <v>84</v>
      </c>
      <c r="BK291" s="202">
        <f>ROUND(I291*H291,2)</f>
        <v>0</v>
      </c>
      <c r="BL291" s="15" t="s">
        <v>121</v>
      </c>
      <c r="BM291" s="201" t="s">
        <v>679</v>
      </c>
    </row>
    <row r="292" s="2" customFormat="1" ht="16.5" customHeight="1">
      <c r="A292" s="36"/>
      <c r="B292" s="37"/>
      <c r="C292" s="208" t="s">
        <v>418</v>
      </c>
      <c r="D292" s="208" t="s">
        <v>137</v>
      </c>
      <c r="E292" s="209" t="s">
        <v>680</v>
      </c>
      <c r="F292" s="210" t="s">
        <v>681</v>
      </c>
      <c r="G292" s="211" t="s">
        <v>253</v>
      </c>
      <c r="H292" s="212">
        <v>338</v>
      </c>
      <c r="I292" s="213"/>
      <c r="J292" s="214">
        <f>ROUND(I292*H292,2)</f>
        <v>0</v>
      </c>
      <c r="K292" s="210" t="s">
        <v>120</v>
      </c>
      <c r="L292" s="215"/>
      <c r="M292" s="216" t="s">
        <v>19</v>
      </c>
      <c r="N292" s="217" t="s">
        <v>47</v>
      </c>
      <c r="O292" s="82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1" t="s">
        <v>134</v>
      </c>
      <c r="AT292" s="201" t="s">
        <v>137</v>
      </c>
      <c r="AU292" s="201" t="s">
        <v>84</v>
      </c>
      <c r="AY292" s="15" t="s">
        <v>115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5" t="s">
        <v>84</v>
      </c>
      <c r="BK292" s="202">
        <f>ROUND(I292*H292,2)</f>
        <v>0</v>
      </c>
      <c r="BL292" s="15" t="s">
        <v>121</v>
      </c>
      <c r="BM292" s="201" t="s">
        <v>682</v>
      </c>
    </row>
    <row r="293" s="2" customFormat="1" ht="16.5" customHeight="1">
      <c r="A293" s="36"/>
      <c r="B293" s="37"/>
      <c r="C293" s="190" t="s">
        <v>683</v>
      </c>
      <c r="D293" s="190" t="s">
        <v>116</v>
      </c>
      <c r="E293" s="191" t="s">
        <v>684</v>
      </c>
      <c r="F293" s="192" t="s">
        <v>685</v>
      </c>
      <c r="G293" s="193" t="s">
        <v>686</v>
      </c>
      <c r="H293" s="194">
        <v>338</v>
      </c>
      <c r="I293" s="195"/>
      <c r="J293" s="196">
        <f>ROUND(I293*H293,2)</f>
        <v>0</v>
      </c>
      <c r="K293" s="192" t="s">
        <v>120</v>
      </c>
      <c r="L293" s="42"/>
      <c r="M293" s="197" t="s">
        <v>19</v>
      </c>
      <c r="N293" s="198" t="s">
        <v>47</v>
      </c>
      <c r="O293" s="82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1" t="s">
        <v>121</v>
      </c>
      <c r="AT293" s="201" t="s">
        <v>116</v>
      </c>
      <c r="AU293" s="201" t="s">
        <v>84</v>
      </c>
      <c r="AY293" s="15" t="s">
        <v>115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5" t="s">
        <v>84</v>
      </c>
      <c r="BK293" s="202">
        <f>ROUND(I293*H293,2)</f>
        <v>0</v>
      </c>
      <c r="BL293" s="15" t="s">
        <v>121</v>
      </c>
      <c r="BM293" s="201" t="s">
        <v>687</v>
      </c>
    </row>
    <row r="294" s="2" customFormat="1">
      <c r="A294" s="36"/>
      <c r="B294" s="37"/>
      <c r="C294" s="38"/>
      <c r="D294" s="203" t="s">
        <v>122</v>
      </c>
      <c r="E294" s="38"/>
      <c r="F294" s="204" t="s">
        <v>688</v>
      </c>
      <c r="G294" s="38"/>
      <c r="H294" s="38"/>
      <c r="I294" s="205"/>
      <c r="J294" s="38"/>
      <c r="K294" s="38"/>
      <c r="L294" s="42"/>
      <c r="M294" s="206"/>
      <c r="N294" s="207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122</v>
      </c>
      <c r="AU294" s="15" t="s">
        <v>84</v>
      </c>
    </row>
    <row r="295" s="2" customFormat="1" ht="16.5" customHeight="1">
      <c r="A295" s="36"/>
      <c r="B295" s="37"/>
      <c r="C295" s="208" t="s">
        <v>421</v>
      </c>
      <c r="D295" s="208" t="s">
        <v>137</v>
      </c>
      <c r="E295" s="209" t="s">
        <v>689</v>
      </c>
      <c r="F295" s="210" t="s">
        <v>690</v>
      </c>
      <c r="G295" s="211" t="s">
        <v>253</v>
      </c>
      <c r="H295" s="212">
        <v>338</v>
      </c>
      <c r="I295" s="213"/>
      <c r="J295" s="214">
        <f>ROUND(I295*H295,2)</f>
        <v>0</v>
      </c>
      <c r="K295" s="210" t="s">
        <v>120</v>
      </c>
      <c r="L295" s="215"/>
      <c r="M295" s="216" t="s">
        <v>19</v>
      </c>
      <c r="N295" s="217" t="s">
        <v>47</v>
      </c>
      <c r="O295" s="82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1" t="s">
        <v>134</v>
      </c>
      <c r="AT295" s="201" t="s">
        <v>137</v>
      </c>
      <c r="AU295" s="201" t="s">
        <v>84</v>
      </c>
      <c r="AY295" s="15" t="s">
        <v>115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5" t="s">
        <v>84</v>
      </c>
      <c r="BK295" s="202">
        <f>ROUND(I295*H295,2)</f>
        <v>0</v>
      </c>
      <c r="BL295" s="15" t="s">
        <v>121</v>
      </c>
      <c r="BM295" s="201" t="s">
        <v>691</v>
      </c>
    </row>
    <row r="296" s="2" customFormat="1" ht="16.5" customHeight="1">
      <c r="A296" s="36"/>
      <c r="B296" s="37"/>
      <c r="C296" s="190" t="s">
        <v>692</v>
      </c>
      <c r="D296" s="190" t="s">
        <v>116</v>
      </c>
      <c r="E296" s="191" t="s">
        <v>693</v>
      </c>
      <c r="F296" s="192" t="s">
        <v>694</v>
      </c>
      <c r="G296" s="193" t="s">
        <v>253</v>
      </c>
      <c r="H296" s="194">
        <v>80</v>
      </c>
      <c r="I296" s="195"/>
      <c r="J296" s="196">
        <f>ROUND(I296*H296,2)</f>
        <v>0</v>
      </c>
      <c r="K296" s="192" t="s">
        <v>19</v>
      </c>
      <c r="L296" s="42"/>
      <c r="M296" s="197" t="s">
        <v>19</v>
      </c>
      <c r="N296" s="198" t="s">
        <v>47</v>
      </c>
      <c r="O296" s="82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1" t="s">
        <v>121</v>
      </c>
      <c r="AT296" s="201" t="s">
        <v>116</v>
      </c>
      <c r="AU296" s="201" t="s">
        <v>84</v>
      </c>
      <c r="AY296" s="15" t="s">
        <v>115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5" t="s">
        <v>84</v>
      </c>
      <c r="BK296" s="202">
        <f>ROUND(I296*H296,2)</f>
        <v>0</v>
      </c>
      <c r="BL296" s="15" t="s">
        <v>121</v>
      </c>
      <c r="BM296" s="201" t="s">
        <v>695</v>
      </c>
    </row>
    <row r="297" s="2" customFormat="1" ht="16.5" customHeight="1">
      <c r="A297" s="36"/>
      <c r="B297" s="37"/>
      <c r="C297" s="208" t="s">
        <v>696</v>
      </c>
      <c r="D297" s="208" t="s">
        <v>137</v>
      </c>
      <c r="E297" s="209" t="s">
        <v>697</v>
      </c>
      <c r="F297" s="210" t="s">
        <v>698</v>
      </c>
      <c r="G297" s="211" t="s">
        <v>253</v>
      </c>
      <c r="H297" s="212">
        <v>80</v>
      </c>
      <c r="I297" s="213"/>
      <c r="J297" s="214">
        <f>ROUND(I297*H297,2)</f>
        <v>0</v>
      </c>
      <c r="K297" s="210" t="s">
        <v>19</v>
      </c>
      <c r="L297" s="215"/>
      <c r="M297" s="216" t="s">
        <v>19</v>
      </c>
      <c r="N297" s="217" t="s">
        <v>47</v>
      </c>
      <c r="O297" s="82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1" t="s">
        <v>134</v>
      </c>
      <c r="AT297" s="201" t="s">
        <v>137</v>
      </c>
      <c r="AU297" s="201" t="s">
        <v>84</v>
      </c>
      <c r="AY297" s="15" t="s">
        <v>115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5" t="s">
        <v>84</v>
      </c>
      <c r="BK297" s="202">
        <f>ROUND(I297*H297,2)</f>
        <v>0</v>
      </c>
      <c r="BL297" s="15" t="s">
        <v>121</v>
      </c>
      <c r="BM297" s="201" t="s">
        <v>699</v>
      </c>
    </row>
    <row r="298" s="2" customFormat="1" ht="16.5" customHeight="1">
      <c r="A298" s="36"/>
      <c r="B298" s="37"/>
      <c r="C298" s="190" t="s">
        <v>700</v>
      </c>
      <c r="D298" s="190" t="s">
        <v>116</v>
      </c>
      <c r="E298" s="191" t="s">
        <v>701</v>
      </c>
      <c r="F298" s="192" t="s">
        <v>702</v>
      </c>
      <c r="G298" s="193" t="s">
        <v>347</v>
      </c>
      <c r="H298" s="194">
        <v>1</v>
      </c>
      <c r="I298" s="195"/>
      <c r="J298" s="196">
        <f>ROUND(I298*H298,2)</f>
        <v>0</v>
      </c>
      <c r="K298" s="192" t="s">
        <v>19</v>
      </c>
      <c r="L298" s="42"/>
      <c r="M298" s="197" t="s">
        <v>19</v>
      </c>
      <c r="N298" s="198" t="s">
        <v>47</v>
      </c>
      <c r="O298" s="82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1" t="s">
        <v>121</v>
      </c>
      <c r="AT298" s="201" t="s">
        <v>116</v>
      </c>
      <c r="AU298" s="201" t="s">
        <v>84</v>
      </c>
      <c r="AY298" s="15" t="s">
        <v>115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5" t="s">
        <v>84</v>
      </c>
      <c r="BK298" s="202">
        <f>ROUND(I298*H298,2)</f>
        <v>0</v>
      </c>
      <c r="BL298" s="15" t="s">
        <v>121</v>
      </c>
      <c r="BM298" s="201" t="s">
        <v>703</v>
      </c>
    </row>
    <row r="299" s="2" customFormat="1" ht="16.5" customHeight="1">
      <c r="A299" s="36"/>
      <c r="B299" s="37"/>
      <c r="C299" s="208" t="s">
        <v>429</v>
      </c>
      <c r="D299" s="208" t="s">
        <v>137</v>
      </c>
      <c r="E299" s="209" t="s">
        <v>704</v>
      </c>
      <c r="F299" s="210" t="s">
        <v>705</v>
      </c>
      <c r="G299" s="211" t="s">
        <v>347</v>
      </c>
      <c r="H299" s="212">
        <v>2</v>
      </c>
      <c r="I299" s="213"/>
      <c r="J299" s="214">
        <f>ROUND(I299*H299,2)</f>
        <v>0</v>
      </c>
      <c r="K299" s="210" t="s">
        <v>19</v>
      </c>
      <c r="L299" s="215"/>
      <c r="M299" s="216" t="s">
        <v>19</v>
      </c>
      <c r="N299" s="217" t="s">
        <v>47</v>
      </c>
      <c r="O299" s="82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1" t="s">
        <v>134</v>
      </c>
      <c r="AT299" s="201" t="s">
        <v>137</v>
      </c>
      <c r="AU299" s="201" t="s">
        <v>84</v>
      </c>
      <c r="AY299" s="15" t="s">
        <v>115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5" t="s">
        <v>84</v>
      </c>
      <c r="BK299" s="202">
        <f>ROUND(I299*H299,2)</f>
        <v>0</v>
      </c>
      <c r="BL299" s="15" t="s">
        <v>121</v>
      </c>
      <c r="BM299" s="201" t="s">
        <v>706</v>
      </c>
    </row>
    <row r="300" s="2" customFormat="1" ht="16.5" customHeight="1">
      <c r="A300" s="36"/>
      <c r="B300" s="37"/>
      <c r="C300" s="208" t="s">
        <v>707</v>
      </c>
      <c r="D300" s="208" t="s">
        <v>137</v>
      </c>
      <c r="E300" s="209" t="s">
        <v>708</v>
      </c>
      <c r="F300" s="210" t="s">
        <v>709</v>
      </c>
      <c r="G300" s="211" t="s">
        <v>347</v>
      </c>
      <c r="H300" s="212">
        <v>1</v>
      </c>
      <c r="I300" s="213"/>
      <c r="J300" s="214">
        <f>ROUND(I300*H300,2)</f>
        <v>0</v>
      </c>
      <c r="K300" s="210" t="s">
        <v>19</v>
      </c>
      <c r="L300" s="215"/>
      <c r="M300" s="216" t="s">
        <v>19</v>
      </c>
      <c r="N300" s="217" t="s">
        <v>47</v>
      </c>
      <c r="O300" s="82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1" t="s">
        <v>134</v>
      </c>
      <c r="AT300" s="201" t="s">
        <v>137</v>
      </c>
      <c r="AU300" s="201" t="s">
        <v>84</v>
      </c>
      <c r="AY300" s="15" t="s">
        <v>115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5" t="s">
        <v>84</v>
      </c>
      <c r="BK300" s="202">
        <f>ROUND(I300*H300,2)</f>
        <v>0</v>
      </c>
      <c r="BL300" s="15" t="s">
        <v>121</v>
      </c>
      <c r="BM300" s="201" t="s">
        <v>710</v>
      </c>
    </row>
    <row r="301" s="2" customFormat="1" ht="16.5" customHeight="1">
      <c r="A301" s="36"/>
      <c r="B301" s="37"/>
      <c r="C301" s="190" t="s">
        <v>433</v>
      </c>
      <c r="D301" s="190" t="s">
        <v>116</v>
      </c>
      <c r="E301" s="191" t="s">
        <v>711</v>
      </c>
      <c r="F301" s="192" t="s">
        <v>712</v>
      </c>
      <c r="G301" s="193" t="s">
        <v>347</v>
      </c>
      <c r="H301" s="194">
        <v>1</v>
      </c>
      <c r="I301" s="195"/>
      <c r="J301" s="196">
        <f>ROUND(I301*H301,2)</f>
        <v>0</v>
      </c>
      <c r="K301" s="192" t="s">
        <v>19</v>
      </c>
      <c r="L301" s="42"/>
      <c r="M301" s="197" t="s">
        <v>19</v>
      </c>
      <c r="N301" s="198" t="s">
        <v>47</v>
      </c>
      <c r="O301" s="82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1" t="s">
        <v>121</v>
      </c>
      <c r="AT301" s="201" t="s">
        <v>116</v>
      </c>
      <c r="AU301" s="201" t="s">
        <v>84</v>
      </c>
      <c r="AY301" s="15" t="s">
        <v>115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5" t="s">
        <v>84</v>
      </c>
      <c r="BK301" s="202">
        <f>ROUND(I301*H301,2)</f>
        <v>0</v>
      </c>
      <c r="BL301" s="15" t="s">
        <v>121</v>
      </c>
      <c r="BM301" s="201" t="s">
        <v>713</v>
      </c>
    </row>
    <row r="302" s="2" customFormat="1" ht="24.15" customHeight="1">
      <c r="A302" s="36"/>
      <c r="B302" s="37"/>
      <c r="C302" s="208" t="s">
        <v>714</v>
      </c>
      <c r="D302" s="208" t="s">
        <v>137</v>
      </c>
      <c r="E302" s="209" t="s">
        <v>715</v>
      </c>
      <c r="F302" s="210" t="s">
        <v>716</v>
      </c>
      <c r="G302" s="211" t="s">
        <v>253</v>
      </c>
      <c r="H302" s="212">
        <v>1</v>
      </c>
      <c r="I302" s="213"/>
      <c r="J302" s="214">
        <f>ROUND(I302*H302,2)</f>
        <v>0</v>
      </c>
      <c r="K302" s="210" t="s">
        <v>120</v>
      </c>
      <c r="L302" s="215"/>
      <c r="M302" s="216" t="s">
        <v>19</v>
      </c>
      <c r="N302" s="217" t="s">
        <v>47</v>
      </c>
      <c r="O302" s="82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1" t="s">
        <v>134</v>
      </c>
      <c r="AT302" s="201" t="s">
        <v>137</v>
      </c>
      <c r="AU302" s="201" t="s">
        <v>84</v>
      </c>
      <c r="AY302" s="15" t="s">
        <v>115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5" t="s">
        <v>84</v>
      </c>
      <c r="BK302" s="202">
        <f>ROUND(I302*H302,2)</f>
        <v>0</v>
      </c>
      <c r="BL302" s="15" t="s">
        <v>121</v>
      </c>
      <c r="BM302" s="201" t="s">
        <v>717</v>
      </c>
    </row>
    <row r="303" s="2" customFormat="1" ht="16.5" customHeight="1">
      <c r="A303" s="36"/>
      <c r="B303" s="37"/>
      <c r="C303" s="190" t="s">
        <v>718</v>
      </c>
      <c r="D303" s="190" t="s">
        <v>116</v>
      </c>
      <c r="E303" s="191" t="s">
        <v>719</v>
      </c>
      <c r="F303" s="192" t="s">
        <v>720</v>
      </c>
      <c r="G303" s="193" t="s">
        <v>347</v>
      </c>
      <c r="H303" s="194">
        <v>4</v>
      </c>
      <c r="I303" s="195"/>
      <c r="J303" s="196">
        <f>ROUND(I303*H303,2)</f>
        <v>0</v>
      </c>
      <c r="K303" s="192" t="s">
        <v>19</v>
      </c>
      <c r="L303" s="42"/>
      <c r="M303" s="197" t="s">
        <v>19</v>
      </c>
      <c r="N303" s="198" t="s">
        <v>47</v>
      </c>
      <c r="O303" s="82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1" t="s">
        <v>121</v>
      </c>
      <c r="AT303" s="201" t="s">
        <v>116</v>
      </c>
      <c r="AU303" s="201" t="s">
        <v>84</v>
      </c>
      <c r="AY303" s="15" t="s">
        <v>115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5" t="s">
        <v>84</v>
      </c>
      <c r="BK303" s="202">
        <f>ROUND(I303*H303,2)</f>
        <v>0</v>
      </c>
      <c r="BL303" s="15" t="s">
        <v>121</v>
      </c>
      <c r="BM303" s="201" t="s">
        <v>721</v>
      </c>
    </row>
    <row r="304" s="2" customFormat="1" ht="21.75" customHeight="1">
      <c r="A304" s="36"/>
      <c r="B304" s="37"/>
      <c r="C304" s="208" t="s">
        <v>722</v>
      </c>
      <c r="D304" s="208" t="s">
        <v>137</v>
      </c>
      <c r="E304" s="209" t="s">
        <v>723</v>
      </c>
      <c r="F304" s="210" t="s">
        <v>724</v>
      </c>
      <c r="G304" s="211" t="s">
        <v>253</v>
      </c>
      <c r="H304" s="212">
        <v>4</v>
      </c>
      <c r="I304" s="213"/>
      <c r="J304" s="214">
        <f>ROUND(I304*H304,2)</f>
        <v>0</v>
      </c>
      <c r="K304" s="210" t="s">
        <v>120</v>
      </c>
      <c r="L304" s="215"/>
      <c r="M304" s="216" t="s">
        <v>19</v>
      </c>
      <c r="N304" s="217" t="s">
        <v>47</v>
      </c>
      <c r="O304" s="82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1" t="s">
        <v>134</v>
      </c>
      <c r="AT304" s="201" t="s">
        <v>137</v>
      </c>
      <c r="AU304" s="201" t="s">
        <v>84</v>
      </c>
      <c r="AY304" s="15" t="s">
        <v>115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5" t="s">
        <v>84</v>
      </c>
      <c r="BK304" s="202">
        <f>ROUND(I304*H304,2)</f>
        <v>0</v>
      </c>
      <c r="BL304" s="15" t="s">
        <v>121</v>
      </c>
      <c r="BM304" s="201" t="s">
        <v>725</v>
      </c>
    </row>
    <row r="305" s="2" customFormat="1" ht="16.5" customHeight="1">
      <c r="A305" s="36"/>
      <c r="B305" s="37"/>
      <c r="C305" s="208" t="s">
        <v>726</v>
      </c>
      <c r="D305" s="208" t="s">
        <v>137</v>
      </c>
      <c r="E305" s="209" t="s">
        <v>727</v>
      </c>
      <c r="F305" s="210" t="s">
        <v>728</v>
      </c>
      <c r="G305" s="211" t="s">
        <v>253</v>
      </c>
      <c r="H305" s="212">
        <v>9</v>
      </c>
      <c r="I305" s="213"/>
      <c r="J305" s="214">
        <f>ROUND(I305*H305,2)</f>
        <v>0</v>
      </c>
      <c r="K305" s="210" t="s">
        <v>19</v>
      </c>
      <c r="L305" s="215"/>
      <c r="M305" s="216" t="s">
        <v>19</v>
      </c>
      <c r="N305" s="217" t="s">
        <v>47</v>
      </c>
      <c r="O305" s="82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1" t="s">
        <v>134</v>
      </c>
      <c r="AT305" s="201" t="s">
        <v>137</v>
      </c>
      <c r="AU305" s="201" t="s">
        <v>84</v>
      </c>
      <c r="AY305" s="15" t="s">
        <v>115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5" t="s">
        <v>84</v>
      </c>
      <c r="BK305" s="202">
        <f>ROUND(I305*H305,2)</f>
        <v>0</v>
      </c>
      <c r="BL305" s="15" t="s">
        <v>121</v>
      </c>
      <c r="BM305" s="201" t="s">
        <v>729</v>
      </c>
    </row>
    <row r="306" s="2" customFormat="1" ht="16.5" customHeight="1">
      <c r="A306" s="36"/>
      <c r="B306" s="37"/>
      <c r="C306" s="208" t="s">
        <v>730</v>
      </c>
      <c r="D306" s="208" t="s">
        <v>137</v>
      </c>
      <c r="E306" s="209" t="s">
        <v>731</v>
      </c>
      <c r="F306" s="210" t="s">
        <v>732</v>
      </c>
      <c r="G306" s="211" t="s">
        <v>253</v>
      </c>
      <c r="H306" s="212">
        <v>1</v>
      </c>
      <c r="I306" s="213"/>
      <c r="J306" s="214">
        <f>ROUND(I306*H306,2)</f>
        <v>0</v>
      </c>
      <c r="K306" s="210" t="s">
        <v>19</v>
      </c>
      <c r="L306" s="215"/>
      <c r="M306" s="216" t="s">
        <v>19</v>
      </c>
      <c r="N306" s="217" t="s">
        <v>47</v>
      </c>
      <c r="O306" s="82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1" t="s">
        <v>134</v>
      </c>
      <c r="AT306" s="201" t="s">
        <v>137</v>
      </c>
      <c r="AU306" s="201" t="s">
        <v>84</v>
      </c>
      <c r="AY306" s="15" t="s">
        <v>115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5" t="s">
        <v>84</v>
      </c>
      <c r="BK306" s="202">
        <f>ROUND(I306*H306,2)</f>
        <v>0</v>
      </c>
      <c r="BL306" s="15" t="s">
        <v>121</v>
      </c>
      <c r="BM306" s="201" t="s">
        <v>733</v>
      </c>
    </row>
    <row r="307" s="2" customFormat="1" ht="16.5" customHeight="1">
      <c r="A307" s="36"/>
      <c r="B307" s="37"/>
      <c r="C307" s="190" t="s">
        <v>436</v>
      </c>
      <c r="D307" s="190" t="s">
        <v>116</v>
      </c>
      <c r="E307" s="191" t="s">
        <v>734</v>
      </c>
      <c r="F307" s="192" t="s">
        <v>735</v>
      </c>
      <c r="G307" s="193" t="s">
        <v>253</v>
      </c>
      <c r="H307" s="194">
        <v>29</v>
      </c>
      <c r="I307" s="195"/>
      <c r="J307" s="196">
        <f>ROUND(I307*H307,2)</f>
        <v>0</v>
      </c>
      <c r="K307" s="192" t="s">
        <v>19</v>
      </c>
      <c r="L307" s="42"/>
      <c r="M307" s="197" t="s">
        <v>19</v>
      </c>
      <c r="N307" s="198" t="s">
        <v>47</v>
      </c>
      <c r="O307" s="82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1" t="s">
        <v>121</v>
      </c>
      <c r="AT307" s="201" t="s">
        <v>116</v>
      </c>
      <c r="AU307" s="201" t="s">
        <v>84</v>
      </c>
      <c r="AY307" s="15" t="s">
        <v>115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5" t="s">
        <v>84</v>
      </c>
      <c r="BK307" s="202">
        <f>ROUND(I307*H307,2)</f>
        <v>0</v>
      </c>
      <c r="BL307" s="15" t="s">
        <v>121</v>
      </c>
      <c r="BM307" s="201" t="s">
        <v>736</v>
      </c>
    </row>
    <row r="308" s="2" customFormat="1" ht="16.5" customHeight="1">
      <c r="A308" s="36"/>
      <c r="B308" s="37"/>
      <c r="C308" s="190" t="s">
        <v>737</v>
      </c>
      <c r="D308" s="190" t="s">
        <v>116</v>
      </c>
      <c r="E308" s="191" t="s">
        <v>738</v>
      </c>
      <c r="F308" s="192" t="s">
        <v>739</v>
      </c>
      <c r="G308" s="193" t="s">
        <v>347</v>
      </c>
      <c r="H308" s="194">
        <v>1</v>
      </c>
      <c r="I308" s="195"/>
      <c r="J308" s="196">
        <f>ROUND(I308*H308,2)</f>
        <v>0</v>
      </c>
      <c r="K308" s="192" t="s">
        <v>19</v>
      </c>
      <c r="L308" s="42"/>
      <c r="M308" s="197" t="s">
        <v>19</v>
      </c>
      <c r="N308" s="198" t="s">
        <v>47</v>
      </c>
      <c r="O308" s="82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1" t="s">
        <v>121</v>
      </c>
      <c r="AT308" s="201" t="s">
        <v>116</v>
      </c>
      <c r="AU308" s="201" t="s">
        <v>84</v>
      </c>
      <c r="AY308" s="15" t="s">
        <v>115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5" t="s">
        <v>84</v>
      </c>
      <c r="BK308" s="202">
        <f>ROUND(I308*H308,2)</f>
        <v>0</v>
      </c>
      <c r="BL308" s="15" t="s">
        <v>121</v>
      </c>
      <c r="BM308" s="201" t="s">
        <v>740</v>
      </c>
    </row>
    <row r="309" s="2" customFormat="1" ht="16.5" customHeight="1">
      <c r="A309" s="36"/>
      <c r="B309" s="37"/>
      <c r="C309" s="190" t="s">
        <v>440</v>
      </c>
      <c r="D309" s="190" t="s">
        <v>116</v>
      </c>
      <c r="E309" s="191" t="s">
        <v>741</v>
      </c>
      <c r="F309" s="192" t="s">
        <v>742</v>
      </c>
      <c r="G309" s="193" t="s">
        <v>253</v>
      </c>
      <c r="H309" s="194">
        <v>1</v>
      </c>
      <c r="I309" s="195"/>
      <c r="J309" s="196">
        <f>ROUND(I309*H309,2)</f>
        <v>0</v>
      </c>
      <c r="K309" s="192" t="s">
        <v>19</v>
      </c>
      <c r="L309" s="42"/>
      <c r="M309" s="197" t="s">
        <v>19</v>
      </c>
      <c r="N309" s="198" t="s">
        <v>47</v>
      </c>
      <c r="O309" s="82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1" t="s">
        <v>121</v>
      </c>
      <c r="AT309" s="201" t="s">
        <v>116</v>
      </c>
      <c r="AU309" s="201" t="s">
        <v>84</v>
      </c>
      <c r="AY309" s="15" t="s">
        <v>115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5" t="s">
        <v>84</v>
      </c>
      <c r="BK309" s="202">
        <f>ROUND(I309*H309,2)</f>
        <v>0</v>
      </c>
      <c r="BL309" s="15" t="s">
        <v>121</v>
      </c>
      <c r="BM309" s="201" t="s">
        <v>743</v>
      </c>
    </row>
    <row r="310" s="2" customFormat="1" ht="16.5" customHeight="1">
      <c r="A310" s="36"/>
      <c r="B310" s="37"/>
      <c r="C310" s="208" t="s">
        <v>744</v>
      </c>
      <c r="D310" s="208" t="s">
        <v>137</v>
      </c>
      <c r="E310" s="209" t="s">
        <v>745</v>
      </c>
      <c r="F310" s="210" t="s">
        <v>746</v>
      </c>
      <c r="G310" s="211" t="s">
        <v>347</v>
      </c>
      <c r="H310" s="212">
        <v>2</v>
      </c>
      <c r="I310" s="213"/>
      <c r="J310" s="214">
        <f>ROUND(I310*H310,2)</f>
        <v>0</v>
      </c>
      <c r="K310" s="210" t="s">
        <v>19</v>
      </c>
      <c r="L310" s="215"/>
      <c r="M310" s="216" t="s">
        <v>19</v>
      </c>
      <c r="N310" s="217" t="s">
        <v>47</v>
      </c>
      <c r="O310" s="82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1" t="s">
        <v>134</v>
      </c>
      <c r="AT310" s="201" t="s">
        <v>137</v>
      </c>
      <c r="AU310" s="201" t="s">
        <v>84</v>
      </c>
      <c r="AY310" s="15" t="s">
        <v>115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5" t="s">
        <v>84</v>
      </c>
      <c r="BK310" s="202">
        <f>ROUND(I310*H310,2)</f>
        <v>0</v>
      </c>
      <c r="BL310" s="15" t="s">
        <v>121</v>
      </c>
      <c r="BM310" s="201" t="s">
        <v>747</v>
      </c>
    </row>
    <row r="311" s="2" customFormat="1" ht="16.5" customHeight="1">
      <c r="A311" s="36"/>
      <c r="B311" s="37"/>
      <c r="C311" s="190" t="s">
        <v>444</v>
      </c>
      <c r="D311" s="190" t="s">
        <v>116</v>
      </c>
      <c r="E311" s="191" t="s">
        <v>748</v>
      </c>
      <c r="F311" s="192" t="s">
        <v>749</v>
      </c>
      <c r="G311" s="193" t="s">
        <v>253</v>
      </c>
      <c r="H311" s="194">
        <v>618</v>
      </c>
      <c r="I311" s="195"/>
      <c r="J311" s="196">
        <f>ROUND(I311*H311,2)</f>
        <v>0</v>
      </c>
      <c r="K311" s="192" t="s">
        <v>120</v>
      </c>
      <c r="L311" s="42"/>
      <c r="M311" s="197" t="s">
        <v>19</v>
      </c>
      <c r="N311" s="198" t="s">
        <v>47</v>
      </c>
      <c r="O311" s="82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1" t="s">
        <v>121</v>
      </c>
      <c r="AT311" s="201" t="s">
        <v>116</v>
      </c>
      <c r="AU311" s="201" t="s">
        <v>84</v>
      </c>
      <c r="AY311" s="15" t="s">
        <v>115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5" t="s">
        <v>84</v>
      </c>
      <c r="BK311" s="202">
        <f>ROUND(I311*H311,2)</f>
        <v>0</v>
      </c>
      <c r="BL311" s="15" t="s">
        <v>121</v>
      </c>
      <c r="BM311" s="201" t="s">
        <v>750</v>
      </c>
    </row>
    <row r="312" s="2" customFormat="1">
      <c r="A312" s="36"/>
      <c r="B312" s="37"/>
      <c r="C312" s="38"/>
      <c r="D312" s="203" t="s">
        <v>122</v>
      </c>
      <c r="E312" s="38"/>
      <c r="F312" s="204" t="s">
        <v>751</v>
      </c>
      <c r="G312" s="38"/>
      <c r="H312" s="38"/>
      <c r="I312" s="205"/>
      <c r="J312" s="38"/>
      <c r="K312" s="38"/>
      <c r="L312" s="42"/>
      <c r="M312" s="206"/>
      <c r="N312" s="207"/>
      <c r="O312" s="82"/>
      <c r="P312" s="82"/>
      <c r="Q312" s="82"/>
      <c r="R312" s="82"/>
      <c r="S312" s="82"/>
      <c r="T312" s="83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122</v>
      </c>
      <c r="AU312" s="15" t="s">
        <v>84</v>
      </c>
    </row>
    <row r="313" s="2" customFormat="1" ht="16.5" customHeight="1">
      <c r="A313" s="36"/>
      <c r="B313" s="37"/>
      <c r="C313" s="208" t="s">
        <v>752</v>
      </c>
      <c r="D313" s="208" t="s">
        <v>137</v>
      </c>
      <c r="E313" s="209" t="s">
        <v>680</v>
      </c>
      <c r="F313" s="210" t="s">
        <v>681</v>
      </c>
      <c r="G313" s="211" t="s">
        <v>253</v>
      </c>
      <c r="H313" s="212">
        <v>618</v>
      </c>
      <c r="I313" s="213"/>
      <c r="J313" s="214">
        <f>ROUND(I313*H313,2)</f>
        <v>0</v>
      </c>
      <c r="K313" s="210" t="s">
        <v>120</v>
      </c>
      <c r="L313" s="215"/>
      <c r="M313" s="216" t="s">
        <v>19</v>
      </c>
      <c r="N313" s="217" t="s">
        <v>47</v>
      </c>
      <c r="O313" s="82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1" t="s">
        <v>134</v>
      </c>
      <c r="AT313" s="201" t="s">
        <v>137</v>
      </c>
      <c r="AU313" s="201" t="s">
        <v>84</v>
      </c>
      <c r="AY313" s="15" t="s">
        <v>115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5" t="s">
        <v>84</v>
      </c>
      <c r="BK313" s="202">
        <f>ROUND(I313*H313,2)</f>
        <v>0</v>
      </c>
      <c r="BL313" s="15" t="s">
        <v>121</v>
      </c>
      <c r="BM313" s="201" t="s">
        <v>753</v>
      </c>
    </row>
    <row r="314" s="2" customFormat="1" ht="16.5" customHeight="1">
      <c r="A314" s="36"/>
      <c r="B314" s="37"/>
      <c r="C314" s="190" t="s">
        <v>449</v>
      </c>
      <c r="D314" s="190" t="s">
        <v>116</v>
      </c>
      <c r="E314" s="191" t="s">
        <v>754</v>
      </c>
      <c r="F314" s="192" t="s">
        <v>755</v>
      </c>
      <c r="G314" s="193" t="s">
        <v>686</v>
      </c>
      <c r="H314" s="194">
        <v>120</v>
      </c>
      <c r="I314" s="195"/>
      <c r="J314" s="196">
        <f>ROUND(I314*H314,2)</f>
        <v>0</v>
      </c>
      <c r="K314" s="192" t="s">
        <v>19</v>
      </c>
      <c r="L314" s="42"/>
      <c r="M314" s="197" t="s">
        <v>19</v>
      </c>
      <c r="N314" s="198" t="s">
        <v>47</v>
      </c>
      <c r="O314" s="82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1" t="s">
        <v>121</v>
      </c>
      <c r="AT314" s="201" t="s">
        <v>116</v>
      </c>
      <c r="AU314" s="201" t="s">
        <v>84</v>
      </c>
      <c r="AY314" s="15" t="s">
        <v>115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5" t="s">
        <v>84</v>
      </c>
      <c r="BK314" s="202">
        <f>ROUND(I314*H314,2)</f>
        <v>0</v>
      </c>
      <c r="BL314" s="15" t="s">
        <v>121</v>
      </c>
      <c r="BM314" s="201" t="s">
        <v>756</v>
      </c>
    </row>
    <row r="315" s="2" customFormat="1" ht="16.5" customHeight="1">
      <c r="A315" s="36"/>
      <c r="B315" s="37"/>
      <c r="C315" s="190" t="s">
        <v>757</v>
      </c>
      <c r="D315" s="190" t="s">
        <v>116</v>
      </c>
      <c r="E315" s="191" t="s">
        <v>758</v>
      </c>
      <c r="F315" s="192" t="s">
        <v>759</v>
      </c>
      <c r="G315" s="193" t="s">
        <v>686</v>
      </c>
      <c r="H315" s="194">
        <v>102</v>
      </c>
      <c r="I315" s="195"/>
      <c r="J315" s="196">
        <f>ROUND(I315*H315,2)</f>
        <v>0</v>
      </c>
      <c r="K315" s="192" t="s">
        <v>19</v>
      </c>
      <c r="L315" s="42"/>
      <c r="M315" s="197" t="s">
        <v>19</v>
      </c>
      <c r="N315" s="198" t="s">
        <v>47</v>
      </c>
      <c r="O315" s="82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1" t="s">
        <v>121</v>
      </c>
      <c r="AT315" s="201" t="s">
        <v>116</v>
      </c>
      <c r="AU315" s="201" t="s">
        <v>84</v>
      </c>
      <c r="AY315" s="15" t="s">
        <v>115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5" t="s">
        <v>84</v>
      </c>
      <c r="BK315" s="202">
        <f>ROUND(I315*H315,2)</f>
        <v>0</v>
      </c>
      <c r="BL315" s="15" t="s">
        <v>121</v>
      </c>
      <c r="BM315" s="201" t="s">
        <v>760</v>
      </c>
    </row>
    <row r="316" s="2" customFormat="1" ht="16.5" customHeight="1">
      <c r="A316" s="36"/>
      <c r="B316" s="37"/>
      <c r="C316" s="190" t="s">
        <v>453</v>
      </c>
      <c r="D316" s="190" t="s">
        <v>116</v>
      </c>
      <c r="E316" s="191" t="s">
        <v>761</v>
      </c>
      <c r="F316" s="192" t="s">
        <v>762</v>
      </c>
      <c r="G316" s="193" t="s">
        <v>686</v>
      </c>
      <c r="H316" s="194">
        <v>222</v>
      </c>
      <c r="I316" s="195"/>
      <c r="J316" s="196">
        <f>ROUND(I316*H316,2)</f>
        <v>0</v>
      </c>
      <c r="K316" s="192" t="s">
        <v>19</v>
      </c>
      <c r="L316" s="42"/>
      <c r="M316" s="197" t="s">
        <v>19</v>
      </c>
      <c r="N316" s="198" t="s">
        <v>47</v>
      </c>
      <c r="O316" s="82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1" t="s">
        <v>121</v>
      </c>
      <c r="AT316" s="201" t="s">
        <v>116</v>
      </c>
      <c r="AU316" s="201" t="s">
        <v>84</v>
      </c>
      <c r="AY316" s="15" t="s">
        <v>115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5" t="s">
        <v>84</v>
      </c>
      <c r="BK316" s="202">
        <f>ROUND(I316*H316,2)</f>
        <v>0</v>
      </c>
      <c r="BL316" s="15" t="s">
        <v>121</v>
      </c>
      <c r="BM316" s="201" t="s">
        <v>763</v>
      </c>
    </row>
    <row r="317" s="2" customFormat="1" ht="16.5" customHeight="1">
      <c r="A317" s="36"/>
      <c r="B317" s="37"/>
      <c r="C317" s="208" t="s">
        <v>764</v>
      </c>
      <c r="D317" s="208" t="s">
        <v>137</v>
      </c>
      <c r="E317" s="209" t="s">
        <v>592</v>
      </c>
      <c r="F317" s="210" t="s">
        <v>593</v>
      </c>
      <c r="G317" s="211" t="s">
        <v>594</v>
      </c>
      <c r="H317" s="212">
        <v>1</v>
      </c>
      <c r="I317" s="213"/>
      <c r="J317" s="214">
        <f>ROUND(I317*H317,2)</f>
        <v>0</v>
      </c>
      <c r="K317" s="210" t="s">
        <v>120</v>
      </c>
      <c r="L317" s="215"/>
      <c r="M317" s="216" t="s">
        <v>19</v>
      </c>
      <c r="N317" s="217" t="s">
        <v>47</v>
      </c>
      <c r="O317" s="82"/>
      <c r="P317" s="199">
        <f>O317*H317</f>
        <v>0</v>
      </c>
      <c r="Q317" s="199">
        <v>0</v>
      </c>
      <c r="R317" s="199">
        <f>Q317*H317</f>
        <v>0</v>
      </c>
      <c r="S317" s="199">
        <v>0</v>
      </c>
      <c r="T317" s="20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1" t="s">
        <v>134</v>
      </c>
      <c r="AT317" s="201" t="s">
        <v>137</v>
      </c>
      <c r="AU317" s="201" t="s">
        <v>84</v>
      </c>
      <c r="AY317" s="15" t="s">
        <v>115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5" t="s">
        <v>84</v>
      </c>
      <c r="BK317" s="202">
        <f>ROUND(I317*H317,2)</f>
        <v>0</v>
      </c>
      <c r="BL317" s="15" t="s">
        <v>121</v>
      </c>
      <c r="BM317" s="201" t="s">
        <v>765</v>
      </c>
    </row>
    <row r="318" s="11" customFormat="1" ht="25.92" customHeight="1">
      <c r="A318" s="11"/>
      <c r="B318" s="176"/>
      <c r="C318" s="177"/>
      <c r="D318" s="178" t="s">
        <v>75</v>
      </c>
      <c r="E318" s="179" t="s">
        <v>766</v>
      </c>
      <c r="F318" s="179" t="s">
        <v>767</v>
      </c>
      <c r="G318" s="177"/>
      <c r="H318" s="177"/>
      <c r="I318" s="180"/>
      <c r="J318" s="181">
        <f>BK318</f>
        <v>0</v>
      </c>
      <c r="K318" s="177"/>
      <c r="L318" s="182"/>
      <c r="M318" s="183"/>
      <c r="N318" s="184"/>
      <c r="O318" s="184"/>
      <c r="P318" s="185">
        <f>SUM(P319:P320)</f>
        <v>0</v>
      </c>
      <c r="Q318" s="184"/>
      <c r="R318" s="185">
        <f>SUM(R319:R320)</f>
        <v>0</v>
      </c>
      <c r="S318" s="184"/>
      <c r="T318" s="186">
        <f>SUM(T319:T320)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187" t="s">
        <v>136</v>
      </c>
      <c r="AT318" s="188" t="s">
        <v>75</v>
      </c>
      <c r="AU318" s="188" t="s">
        <v>76</v>
      </c>
      <c r="AY318" s="187" t="s">
        <v>115</v>
      </c>
      <c r="BK318" s="189">
        <f>SUM(BK319:BK320)</f>
        <v>0</v>
      </c>
    </row>
    <row r="319" s="2" customFormat="1" ht="24.15" customHeight="1">
      <c r="A319" s="36"/>
      <c r="B319" s="37"/>
      <c r="C319" s="190" t="s">
        <v>457</v>
      </c>
      <c r="D319" s="190" t="s">
        <v>116</v>
      </c>
      <c r="E319" s="191" t="s">
        <v>768</v>
      </c>
      <c r="F319" s="192" t="s">
        <v>769</v>
      </c>
      <c r="G319" s="193" t="s">
        <v>770</v>
      </c>
      <c r="H319" s="194">
        <v>1</v>
      </c>
      <c r="I319" s="195"/>
      <c r="J319" s="196">
        <f>ROUND(I319*H319,2)</f>
        <v>0</v>
      </c>
      <c r="K319" s="192" t="s">
        <v>19</v>
      </c>
      <c r="L319" s="42"/>
      <c r="M319" s="197" t="s">
        <v>19</v>
      </c>
      <c r="N319" s="198" t="s">
        <v>47</v>
      </c>
      <c r="O319" s="82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1" t="s">
        <v>771</v>
      </c>
      <c r="AT319" s="201" t="s">
        <v>116</v>
      </c>
      <c r="AU319" s="201" t="s">
        <v>84</v>
      </c>
      <c r="AY319" s="15" t="s">
        <v>115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5" t="s">
        <v>84</v>
      </c>
      <c r="BK319" s="202">
        <f>ROUND(I319*H319,2)</f>
        <v>0</v>
      </c>
      <c r="BL319" s="15" t="s">
        <v>771</v>
      </c>
      <c r="BM319" s="201" t="s">
        <v>772</v>
      </c>
    </row>
    <row r="320" s="2" customFormat="1" ht="37.8" customHeight="1">
      <c r="A320" s="36"/>
      <c r="B320" s="37"/>
      <c r="C320" s="190" t="s">
        <v>773</v>
      </c>
      <c r="D320" s="190" t="s">
        <v>116</v>
      </c>
      <c r="E320" s="191" t="s">
        <v>774</v>
      </c>
      <c r="F320" s="192" t="s">
        <v>775</v>
      </c>
      <c r="G320" s="193" t="s">
        <v>770</v>
      </c>
      <c r="H320" s="194">
        <v>1</v>
      </c>
      <c r="I320" s="195"/>
      <c r="J320" s="196">
        <f>ROUND(I320*H320,2)</f>
        <v>0</v>
      </c>
      <c r="K320" s="192" t="s">
        <v>19</v>
      </c>
      <c r="L320" s="42"/>
      <c r="M320" s="218" t="s">
        <v>19</v>
      </c>
      <c r="N320" s="219" t="s">
        <v>47</v>
      </c>
      <c r="O320" s="220"/>
      <c r="P320" s="221">
        <f>O320*H320</f>
        <v>0</v>
      </c>
      <c r="Q320" s="221">
        <v>0</v>
      </c>
      <c r="R320" s="221">
        <f>Q320*H320</f>
        <v>0</v>
      </c>
      <c r="S320" s="221">
        <v>0</v>
      </c>
      <c r="T320" s="222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1" t="s">
        <v>771</v>
      </c>
      <c r="AT320" s="201" t="s">
        <v>116</v>
      </c>
      <c r="AU320" s="201" t="s">
        <v>84</v>
      </c>
      <c r="AY320" s="15" t="s">
        <v>115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15" t="s">
        <v>84</v>
      </c>
      <c r="BK320" s="202">
        <f>ROUND(I320*H320,2)</f>
        <v>0</v>
      </c>
      <c r="BL320" s="15" t="s">
        <v>771</v>
      </c>
      <c r="BM320" s="201" t="s">
        <v>776</v>
      </c>
    </row>
    <row r="321" s="2" customFormat="1" ht="6.96" customHeight="1">
      <c r="A321" s="36"/>
      <c r="B321" s="57"/>
      <c r="C321" s="58"/>
      <c r="D321" s="58"/>
      <c r="E321" s="58"/>
      <c r="F321" s="58"/>
      <c r="G321" s="58"/>
      <c r="H321" s="58"/>
      <c r="I321" s="58"/>
      <c r="J321" s="58"/>
      <c r="K321" s="58"/>
      <c r="L321" s="42"/>
      <c r="M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</row>
  </sheetData>
  <sheetProtection sheet="1" autoFilter="0" formatColumns="0" formatRows="0" objects="1" scenarios="1" spinCount="100000" saltValue="u2wJJGuuBYI0ghzJHU8JfyNci+TbgAcDFOVELsiXiP2BQorKJaPw9RiK+vlzVER6g9RlHFTfQ/d2XgUwj5oIzg==" hashValue="3MLT9uq3W7bI29Oe5wvy/pfQ8QKDSY02uW9bOAFSGpSgIltbOuAOXR4HqF0OLum0gBRdQ0QC8k4+wCkZur/zPg==" algorithmName="SHA-512" password="CC35"/>
  <autoFilter ref="C84:K32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1/460030011"/>
    <hyperlink ref="F90" r:id="rId2" display="https://podminky.urs.cz/item/CS_URS_2025_01/460581121"/>
    <hyperlink ref="F92" r:id="rId3" display="https://podminky.urs.cz/item/CS_URS_2025_01/468021221"/>
    <hyperlink ref="F94" r:id="rId4" display="https://podminky.urs.cz/item/CS_URS_2025_01/460911122"/>
    <hyperlink ref="F97" r:id="rId5" display="https://podminky.urs.cz/item/CS_URS_2025_01/468041111"/>
    <hyperlink ref="F99" r:id="rId6" display="https://podminky.urs.cz/item/CS_URS_2025_01/468041122"/>
    <hyperlink ref="F101" r:id="rId7" display="https://podminky.urs.cz/item/CS_URS_2025_01/919732211"/>
    <hyperlink ref="F103" r:id="rId8" display="https://podminky.urs.cz/item/CS_URS_2025_01/460131113"/>
    <hyperlink ref="F105" r:id="rId9" display="https://podminky.urs.cz/item/CS_URS_2025_01/174111101"/>
    <hyperlink ref="F107" r:id="rId10" display="https://podminky.urs.cz/item/CS_URS_2025_01/460341111"/>
    <hyperlink ref="F109" r:id="rId11" display="https://podminky.urs.cz/item/CS_URS_2025_01/469972111"/>
    <hyperlink ref="F111" r:id="rId12" display="https://podminky.urs.cz/item/CS_URS_2025_01/469972121"/>
    <hyperlink ref="F113" r:id="rId13" display="https://podminky.urs.cz/item/CS_URS_2025_01/469973120"/>
    <hyperlink ref="F115" r:id="rId14" display="https://podminky.urs.cz/item/CS_URS_2025_01/469973125"/>
    <hyperlink ref="F117" r:id="rId15" display="https://podminky.urs.cz/item/CS_URS_2025_01/171201231"/>
    <hyperlink ref="F119" r:id="rId16" display="https://podminky.urs.cz/item/CS_URS_2025_01/460061141"/>
    <hyperlink ref="F121" r:id="rId17" display="https://podminky.urs.cz/item/CS_URS_2025_01/460061142"/>
    <hyperlink ref="F123" r:id="rId18" display="https://podminky.urs.cz/item/CS_URS_2025_01/460061171"/>
    <hyperlink ref="F125" r:id="rId19" display="https://podminky.urs.cz/item/CS_URS_2025_01/460661412"/>
    <hyperlink ref="F129" r:id="rId20" display="https://podminky.urs.cz/item/CS_URS_2025_01/460671112"/>
    <hyperlink ref="F131" r:id="rId21" display="https://podminky.urs.cz/item/CS_URS_2025_01/460581131"/>
    <hyperlink ref="F133" r:id="rId22" display="https://podminky.urs.cz/item/CS_URS_2025_01/181411131"/>
    <hyperlink ref="F138" r:id="rId23" display="https://podminky.urs.cz/item/CS_URS_2025_01/451541111"/>
    <hyperlink ref="F140" r:id="rId24" display="https://podminky.urs.cz/item/CS_URS_2025_01/212752101"/>
    <hyperlink ref="F142" r:id="rId25" display="https://podminky.urs.cz/item/CS_URS_2025_01/460841122"/>
    <hyperlink ref="F145" r:id="rId26" display="https://podminky.urs.cz/item/CS_URS_2025_01/460841152"/>
    <hyperlink ref="F148" r:id="rId27" display="https://podminky.urs.cz/item/CS_URS_2025_01/210890001"/>
    <hyperlink ref="F151" r:id="rId28" display="https://podminky.urs.cz/item/CS_URS_2025_01/460010025"/>
    <hyperlink ref="F153" r:id="rId29" display="https://podminky.urs.cz/item/CS_URS_2025_01/012164000"/>
    <hyperlink ref="F158" r:id="rId30" display="https://podminky.urs.cz/item/CS_URS_2025_01/R0301014"/>
    <hyperlink ref="F160" r:id="rId31" display="https://podminky.urs.cz/item/CS_URS_2025_01/220182035"/>
    <hyperlink ref="F162" r:id="rId32" display="https://podminky.urs.cz/item/CS_URS_2025_01/220182033"/>
    <hyperlink ref="F164" r:id="rId33" display="https://podminky.urs.cz/item/CS_URS_2025_01/220182036"/>
    <hyperlink ref="F168" r:id="rId34" display="https://podminky.urs.cz/item/CS_URS_2025_01/220182037"/>
    <hyperlink ref="F176" r:id="rId35" display="https://podminky.urs.cz/item/CS_URS_2025_01/R0301005"/>
    <hyperlink ref="F180" r:id="rId36" display="https://podminky.urs.cz/item/CS_URS_2025_01/R0301006"/>
    <hyperlink ref="F187" r:id="rId37" display="https://podminky.urs.cz/item/CS_URS_2025_01/R0301011"/>
    <hyperlink ref="F190" r:id="rId38" display="https://podminky.urs.cz/item/CS_URS_2025_01/220261661"/>
    <hyperlink ref="F192" r:id="rId39" display="https://podminky.urs.cz/item/CS_URS_2025_01/468091322"/>
    <hyperlink ref="F194" r:id="rId40" display="https://podminky.urs.cz/item/CS_URS_2025_01/468091332"/>
    <hyperlink ref="F196" r:id="rId41" display="https://podminky.urs.cz/item/CS_URS_2025_01/468091341"/>
    <hyperlink ref="F200" r:id="rId42" display="https://podminky.urs.cz/item/CS_URS_2025_01/622316121"/>
    <hyperlink ref="F208" r:id="rId43" display="https://podminky.urs.cz/item/CS_URS_2025_01/741920322"/>
    <hyperlink ref="F210" r:id="rId44" display="https://podminky.urs.cz/item/CS_URS_2025_01/741920362"/>
    <hyperlink ref="F212" r:id="rId45" display="https://podminky.urs.cz/item/CS_URS_2025_01/741920442"/>
    <hyperlink ref="F215" r:id="rId46" display="https://podminky.urs.cz/item/CS_URS_2025_01/763111911"/>
    <hyperlink ref="F222" r:id="rId47" display="https://podminky.urs.cz/item/CS_URS_2025_01/220182076"/>
    <hyperlink ref="F228" r:id="rId48" display="https://podminky.urs.cz/item/CS_URS_2025_01/R0301005"/>
    <hyperlink ref="F236" r:id="rId49" display="https://podminky.urs.cz/item/CS_URS_2025_01/220870212"/>
    <hyperlink ref="F239" r:id="rId50" display="https://podminky.urs.cz/item/CS_URS_2025_01/220182420"/>
    <hyperlink ref="F243" r:id="rId51" display="https://podminky.urs.cz/item/CS_URS_2025_01/742330023"/>
    <hyperlink ref="F250" r:id="rId52" display="https://podminky.urs.cz/item/CS_URS_2025_01/741313001"/>
    <hyperlink ref="F253" r:id="rId53" display="https://podminky.urs.cz/item/CS_URS_2025_01/741410003"/>
    <hyperlink ref="F256" r:id="rId54" display="https://podminky.urs.cz/item/CS_URS_2025_01/210120511"/>
    <hyperlink ref="F264" r:id="rId55" display="https://podminky.urs.cz/item/CS_URS_2025_01/220182034"/>
    <hyperlink ref="F266" r:id="rId56" display="https://podminky.urs.cz/item/CS_URS_2025_01/220182032"/>
    <hyperlink ref="F268" r:id="rId57" display="https://podminky.urs.cz/item/CS_URS_2025_01/210051121"/>
    <hyperlink ref="F278" r:id="rId58" display="https://podminky.urs.cz/item/CS_URS_2025_01/228182421"/>
    <hyperlink ref="F282" r:id="rId59" display="https://podminky.urs.cz/item/CS_URS_2025_01/220182421"/>
    <hyperlink ref="F288" r:id="rId60" display="https://podminky.urs.cz/item/CS_URS_2025_01/220870212"/>
    <hyperlink ref="F294" r:id="rId61" display="https://podminky.urs.cz/item/CS_URS_2025_01/220182321"/>
    <hyperlink ref="F312" r:id="rId62" display="https://podminky.urs.cz/item/CS_URS_2025_01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777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778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779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780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781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782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783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784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785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786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787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788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789</v>
      </c>
      <c r="F19" s="234" t="s">
        <v>790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791</v>
      </c>
      <c r="F20" s="234" t="s">
        <v>792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793</v>
      </c>
      <c r="F21" s="234" t="s">
        <v>794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795</v>
      </c>
      <c r="F22" s="234" t="s">
        <v>796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797</v>
      </c>
      <c r="F23" s="234" t="s">
        <v>798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799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800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801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802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803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804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805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806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807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808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809</v>
      </c>
      <c r="F37" s="234"/>
      <c r="G37" s="234" t="s">
        <v>810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811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812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813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814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815</v>
      </c>
      <c r="F42" s="234"/>
      <c r="G42" s="234" t="s">
        <v>816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817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818</v>
      </c>
      <c r="F44" s="234"/>
      <c r="G44" s="234" t="s">
        <v>819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820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821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822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823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824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825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826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827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828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829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830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831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832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833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834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835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836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837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838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839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840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841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842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843</v>
      </c>
      <c r="D76" s="252"/>
      <c r="E76" s="252"/>
      <c r="F76" s="252" t="s">
        <v>844</v>
      </c>
      <c r="G76" s="253"/>
      <c r="H76" s="252" t="s">
        <v>58</v>
      </c>
      <c r="I76" s="252" t="s">
        <v>61</v>
      </c>
      <c r="J76" s="252" t="s">
        <v>845</v>
      </c>
      <c r="K76" s="251"/>
    </row>
    <row r="77" s="1" customFormat="1" ht="17.25" customHeight="1">
      <c r="B77" s="249"/>
      <c r="C77" s="254" t="s">
        <v>846</v>
      </c>
      <c r="D77" s="254"/>
      <c r="E77" s="254"/>
      <c r="F77" s="255" t="s">
        <v>847</v>
      </c>
      <c r="G77" s="256"/>
      <c r="H77" s="254"/>
      <c r="I77" s="254"/>
      <c r="J77" s="254" t="s">
        <v>848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849</v>
      </c>
      <c r="G79" s="261"/>
      <c r="H79" s="237" t="s">
        <v>850</v>
      </c>
      <c r="I79" s="237" t="s">
        <v>851</v>
      </c>
      <c r="J79" s="237">
        <v>20</v>
      </c>
      <c r="K79" s="251"/>
    </row>
    <row r="80" s="1" customFormat="1" ht="15" customHeight="1">
      <c r="B80" s="249"/>
      <c r="C80" s="237" t="s">
        <v>852</v>
      </c>
      <c r="D80" s="237"/>
      <c r="E80" s="237"/>
      <c r="F80" s="260" t="s">
        <v>849</v>
      </c>
      <c r="G80" s="261"/>
      <c r="H80" s="237" t="s">
        <v>853</v>
      </c>
      <c r="I80" s="237" t="s">
        <v>851</v>
      </c>
      <c r="J80" s="237">
        <v>120</v>
      </c>
      <c r="K80" s="251"/>
    </row>
    <row r="81" s="1" customFormat="1" ht="15" customHeight="1">
      <c r="B81" s="262"/>
      <c r="C81" s="237" t="s">
        <v>854</v>
      </c>
      <c r="D81" s="237"/>
      <c r="E81" s="237"/>
      <c r="F81" s="260" t="s">
        <v>855</v>
      </c>
      <c r="G81" s="261"/>
      <c r="H81" s="237" t="s">
        <v>856</v>
      </c>
      <c r="I81" s="237" t="s">
        <v>851</v>
      </c>
      <c r="J81" s="237">
        <v>50</v>
      </c>
      <c r="K81" s="251"/>
    </row>
    <row r="82" s="1" customFormat="1" ht="15" customHeight="1">
      <c r="B82" s="262"/>
      <c r="C82" s="237" t="s">
        <v>857</v>
      </c>
      <c r="D82" s="237"/>
      <c r="E82" s="237"/>
      <c r="F82" s="260" t="s">
        <v>849</v>
      </c>
      <c r="G82" s="261"/>
      <c r="H82" s="237" t="s">
        <v>858</v>
      </c>
      <c r="I82" s="237" t="s">
        <v>859</v>
      </c>
      <c r="J82" s="237"/>
      <c r="K82" s="251"/>
    </row>
    <row r="83" s="1" customFormat="1" ht="15" customHeight="1">
      <c r="B83" s="262"/>
      <c r="C83" s="263" t="s">
        <v>860</v>
      </c>
      <c r="D83" s="263"/>
      <c r="E83" s="263"/>
      <c r="F83" s="264" t="s">
        <v>855</v>
      </c>
      <c r="G83" s="263"/>
      <c r="H83" s="263" t="s">
        <v>861</v>
      </c>
      <c r="I83" s="263" t="s">
        <v>851</v>
      </c>
      <c r="J83" s="263">
        <v>15</v>
      </c>
      <c r="K83" s="251"/>
    </row>
    <row r="84" s="1" customFormat="1" ht="15" customHeight="1">
      <c r="B84" s="262"/>
      <c r="C84" s="263" t="s">
        <v>862</v>
      </c>
      <c r="D84" s="263"/>
      <c r="E84" s="263"/>
      <c r="F84" s="264" t="s">
        <v>855</v>
      </c>
      <c r="G84" s="263"/>
      <c r="H84" s="263" t="s">
        <v>863</v>
      </c>
      <c r="I84" s="263" t="s">
        <v>851</v>
      </c>
      <c r="J84" s="263">
        <v>15</v>
      </c>
      <c r="K84" s="251"/>
    </row>
    <row r="85" s="1" customFormat="1" ht="15" customHeight="1">
      <c r="B85" s="262"/>
      <c r="C85" s="263" t="s">
        <v>864</v>
      </c>
      <c r="D85" s="263"/>
      <c r="E85" s="263"/>
      <c r="F85" s="264" t="s">
        <v>855</v>
      </c>
      <c r="G85" s="263"/>
      <c r="H85" s="263" t="s">
        <v>865</v>
      </c>
      <c r="I85" s="263" t="s">
        <v>851</v>
      </c>
      <c r="J85" s="263">
        <v>20</v>
      </c>
      <c r="K85" s="251"/>
    </row>
    <row r="86" s="1" customFormat="1" ht="15" customHeight="1">
      <c r="B86" s="262"/>
      <c r="C86" s="263" t="s">
        <v>866</v>
      </c>
      <c r="D86" s="263"/>
      <c r="E86" s="263"/>
      <c r="F86" s="264" t="s">
        <v>855</v>
      </c>
      <c r="G86" s="263"/>
      <c r="H86" s="263" t="s">
        <v>867</v>
      </c>
      <c r="I86" s="263" t="s">
        <v>851</v>
      </c>
      <c r="J86" s="263">
        <v>20</v>
      </c>
      <c r="K86" s="251"/>
    </row>
    <row r="87" s="1" customFormat="1" ht="15" customHeight="1">
      <c r="B87" s="262"/>
      <c r="C87" s="237" t="s">
        <v>868</v>
      </c>
      <c r="D87" s="237"/>
      <c r="E87" s="237"/>
      <c r="F87" s="260" t="s">
        <v>855</v>
      </c>
      <c r="G87" s="261"/>
      <c r="H87" s="237" t="s">
        <v>869</v>
      </c>
      <c r="I87" s="237" t="s">
        <v>851</v>
      </c>
      <c r="J87" s="237">
        <v>50</v>
      </c>
      <c r="K87" s="251"/>
    </row>
    <row r="88" s="1" customFormat="1" ht="15" customHeight="1">
      <c r="B88" s="262"/>
      <c r="C88" s="237" t="s">
        <v>870</v>
      </c>
      <c r="D88" s="237"/>
      <c r="E88" s="237"/>
      <c r="F88" s="260" t="s">
        <v>855</v>
      </c>
      <c r="G88" s="261"/>
      <c r="H88" s="237" t="s">
        <v>871</v>
      </c>
      <c r="I88" s="237" t="s">
        <v>851</v>
      </c>
      <c r="J88" s="237">
        <v>20</v>
      </c>
      <c r="K88" s="251"/>
    </row>
    <row r="89" s="1" customFormat="1" ht="15" customHeight="1">
      <c r="B89" s="262"/>
      <c r="C89" s="237" t="s">
        <v>872</v>
      </c>
      <c r="D89" s="237"/>
      <c r="E89" s="237"/>
      <c r="F89" s="260" t="s">
        <v>855</v>
      </c>
      <c r="G89" s="261"/>
      <c r="H89" s="237" t="s">
        <v>873</v>
      </c>
      <c r="I89" s="237" t="s">
        <v>851</v>
      </c>
      <c r="J89" s="237">
        <v>20</v>
      </c>
      <c r="K89" s="251"/>
    </row>
    <row r="90" s="1" customFormat="1" ht="15" customHeight="1">
      <c r="B90" s="262"/>
      <c r="C90" s="237" t="s">
        <v>874</v>
      </c>
      <c r="D90" s="237"/>
      <c r="E90" s="237"/>
      <c r="F90" s="260" t="s">
        <v>855</v>
      </c>
      <c r="G90" s="261"/>
      <c r="H90" s="237" t="s">
        <v>875</v>
      </c>
      <c r="I90" s="237" t="s">
        <v>851</v>
      </c>
      <c r="J90" s="237">
        <v>50</v>
      </c>
      <c r="K90" s="251"/>
    </row>
    <row r="91" s="1" customFormat="1" ht="15" customHeight="1">
      <c r="B91" s="262"/>
      <c r="C91" s="237" t="s">
        <v>876</v>
      </c>
      <c r="D91" s="237"/>
      <c r="E91" s="237"/>
      <c r="F91" s="260" t="s">
        <v>855</v>
      </c>
      <c r="G91" s="261"/>
      <c r="H91" s="237" t="s">
        <v>876</v>
      </c>
      <c r="I91" s="237" t="s">
        <v>851</v>
      </c>
      <c r="J91" s="237">
        <v>50</v>
      </c>
      <c r="K91" s="251"/>
    </row>
    <row r="92" s="1" customFormat="1" ht="15" customHeight="1">
      <c r="B92" s="262"/>
      <c r="C92" s="237" t="s">
        <v>877</v>
      </c>
      <c r="D92" s="237"/>
      <c r="E92" s="237"/>
      <c r="F92" s="260" t="s">
        <v>855</v>
      </c>
      <c r="G92" s="261"/>
      <c r="H92" s="237" t="s">
        <v>878</v>
      </c>
      <c r="I92" s="237" t="s">
        <v>851</v>
      </c>
      <c r="J92" s="237">
        <v>255</v>
      </c>
      <c r="K92" s="251"/>
    </row>
    <row r="93" s="1" customFormat="1" ht="15" customHeight="1">
      <c r="B93" s="262"/>
      <c r="C93" s="237" t="s">
        <v>879</v>
      </c>
      <c r="D93" s="237"/>
      <c r="E93" s="237"/>
      <c r="F93" s="260" t="s">
        <v>849</v>
      </c>
      <c r="G93" s="261"/>
      <c r="H93" s="237" t="s">
        <v>880</v>
      </c>
      <c r="I93" s="237" t="s">
        <v>881</v>
      </c>
      <c r="J93" s="237"/>
      <c r="K93" s="251"/>
    </row>
    <row r="94" s="1" customFormat="1" ht="15" customHeight="1">
      <c r="B94" s="262"/>
      <c r="C94" s="237" t="s">
        <v>882</v>
      </c>
      <c r="D94" s="237"/>
      <c r="E94" s="237"/>
      <c r="F94" s="260" t="s">
        <v>849</v>
      </c>
      <c r="G94" s="261"/>
      <c r="H94" s="237" t="s">
        <v>883</v>
      </c>
      <c r="I94" s="237" t="s">
        <v>884</v>
      </c>
      <c r="J94" s="237"/>
      <c r="K94" s="251"/>
    </row>
    <row r="95" s="1" customFormat="1" ht="15" customHeight="1">
      <c r="B95" s="262"/>
      <c r="C95" s="237" t="s">
        <v>885</v>
      </c>
      <c r="D95" s="237"/>
      <c r="E95" s="237"/>
      <c r="F95" s="260" t="s">
        <v>849</v>
      </c>
      <c r="G95" s="261"/>
      <c r="H95" s="237" t="s">
        <v>885</v>
      </c>
      <c r="I95" s="237" t="s">
        <v>884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849</v>
      </c>
      <c r="G96" s="261"/>
      <c r="H96" s="237" t="s">
        <v>886</v>
      </c>
      <c r="I96" s="237" t="s">
        <v>884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849</v>
      </c>
      <c r="G97" s="261"/>
      <c r="H97" s="237" t="s">
        <v>887</v>
      </c>
      <c r="I97" s="237" t="s">
        <v>884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888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843</v>
      </c>
      <c r="D103" s="252"/>
      <c r="E103" s="252"/>
      <c r="F103" s="252" t="s">
        <v>844</v>
      </c>
      <c r="G103" s="253"/>
      <c r="H103" s="252" t="s">
        <v>58</v>
      </c>
      <c r="I103" s="252" t="s">
        <v>61</v>
      </c>
      <c r="J103" s="252" t="s">
        <v>845</v>
      </c>
      <c r="K103" s="251"/>
    </row>
    <row r="104" s="1" customFormat="1" ht="17.25" customHeight="1">
      <c r="B104" s="249"/>
      <c r="C104" s="254" t="s">
        <v>846</v>
      </c>
      <c r="D104" s="254"/>
      <c r="E104" s="254"/>
      <c r="F104" s="255" t="s">
        <v>847</v>
      </c>
      <c r="G104" s="256"/>
      <c r="H104" s="254"/>
      <c r="I104" s="254"/>
      <c r="J104" s="254" t="s">
        <v>848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849</v>
      </c>
      <c r="G106" s="237"/>
      <c r="H106" s="237" t="s">
        <v>889</v>
      </c>
      <c r="I106" s="237" t="s">
        <v>851</v>
      </c>
      <c r="J106" s="237">
        <v>20</v>
      </c>
      <c r="K106" s="251"/>
    </row>
    <row r="107" s="1" customFormat="1" ht="15" customHeight="1">
      <c r="B107" s="249"/>
      <c r="C107" s="237" t="s">
        <v>852</v>
      </c>
      <c r="D107" s="237"/>
      <c r="E107" s="237"/>
      <c r="F107" s="260" t="s">
        <v>849</v>
      </c>
      <c r="G107" s="237"/>
      <c r="H107" s="237" t="s">
        <v>889</v>
      </c>
      <c r="I107" s="237" t="s">
        <v>851</v>
      </c>
      <c r="J107" s="237">
        <v>120</v>
      </c>
      <c r="K107" s="251"/>
    </row>
    <row r="108" s="1" customFormat="1" ht="15" customHeight="1">
      <c r="B108" s="262"/>
      <c r="C108" s="237" t="s">
        <v>854</v>
      </c>
      <c r="D108" s="237"/>
      <c r="E108" s="237"/>
      <c r="F108" s="260" t="s">
        <v>855</v>
      </c>
      <c r="G108" s="237"/>
      <c r="H108" s="237" t="s">
        <v>889</v>
      </c>
      <c r="I108" s="237" t="s">
        <v>851</v>
      </c>
      <c r="J108" s="237">
        <v>50</v>
      </c>
      <c r="K108" s="251"/>
    </row>
    <row r="109" s="1" customFormat="1" ht="15" customHeight="1">
      <c r="B109" s="262"/>
      <c r="C109" s="237" t="s">
        <v>857</v>
      </c>
      <c r="D109" s="237"/>
      <c r="E109" s="237"/>
      <c r="F109" s="260" t="s">
        <v>849</v>
      </c>
      <c r="G109" s="237"/>
      <c r="H109" s="237" t="s">
        <v>889</v>
      </c>
      <c r="I109" s="237" t="s">
        <v>859</v>
      </c>
      <c r="J109" s="237"/>
      <c r="K109" s="251"/>
    </row>
    <row r="110" s="1" customFormat="1" ht="15" customHeight="1">
      <c r="B110" s="262"/>
      <c r="C110" s="237" t="s">
        <v>868</v>
      </c>
      <c r="D110" s="237"/>
      <c r="E110" s="237"/>
      <c r="F110" s="260" t="s">
        <v>855</v>
      </c>
      <c r="G110" s="237"/>
      <c r="H110" s="237" t="s">
        <v>889</v>
      </c>
      <c r="I110" s="237" t="s">
        <v>851</v>
      </c>
      <c r="J110" s="237">
        <v>50</v>
      </c>
      <c r="K110" s="251"/>
    </row>
    <row r="111" s="1" customFormat="1" ht="15" customHeight="1">
      <c r="B111" s="262"/>
      <c r="C111" s="237" t="s">
        <v>876</v>
      </c>
      <c r="D111" s="237"/>
      <c r="E111" s="237"/>
      <c r="F111" s="260" t="s">
        <v>855</v>
      </c>
      <c r="G111" s="237"/>
      <c r="H111" s="237" t="s">
        <v>889</v>
      </c>
      <c r="I111" s="237" t="s">
        <v>851</v>
      </c>
      <c r="J111" s="237">
        <v>50</v>
      </c>
      <c r="K111" s="251"/>
    </row>
    <row r="112" s="1" customFormat="1" ht="15" customHeight="1">
      <c r="B112" s="262"/>
      <c r="C112" s="237" t="s">
        <v>874</v>
      </c>
      <c r="D112" s="237"/>
      <c r="E112" s="237"/>
      <c r="F112" s="260" t="s">
        <v>855</v>
      </c>
      <c r="G112" s="237"/>
      <c r="H112" s="237" t="s">
        <v>889</v>
      </c>
      <c r="I112" s="237" t="s">
        <v>851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849</v>
      </c>
      <c r="G113" s="237"/>
      <c r="H113" s="237" t="s">
        <v>890</v>
      </c>
      <c r="I113" s="237" t="s">
        <v>851</v>
      </c>
      <c r="J113" s="237">
        <v>20</v>
      </c>
      <c r="K113" s="251"/>
    </row>
    <row r="114" s="1" customFormat="1" ht="15" customHeight="1">
      <c r="B114" s="262"/>
      <c r="C114" s="237" t="s">
        <v>891</v>
      </c>
      <c r="D114" s="237"/>
      <c r="E114" s="237"/>
      <c r="F114" s="260" t="s">
        <v>849</v>
      </c>
      <c r="G114" s="237"/>
      <c r="H114" s="237" t="s">
        <v>892</v>
      </c>
      <c r="I114" s="237" t="s">
        <v>851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849</v>
      </c>
      <c r="G115" s="237"/>
      <c r="H115" s="237" t="s">
        <v>893</v>
      </c>
      <c r="I115" s="237" t="s">
        <v>884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849</v>
      </c>
      <c r="G116" s="237"/>
      <c r="H116" s="237" t="s">
        <v>894</v>
      </c>
      <c r="I116" s="237" t="s">
        <v>884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849</v>
      </c>
      <c r="G117" s="237"/>
      <c r="H117" s="237" t="s">
        <v>895</v>
      </c>
      <c r="I117" s="237" t="s">
        <v>896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897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843</v>
      </c>
      <c r="D123" s="252"/>
      <c r="E123" s="252"/>
      <c r="F123" s="252" t="s">
        <v>844</v>
      </c>
      <c r="G123" s="253"/>
      <c r="H123" s="252" t="s">
        <v>58</v>
      </c>
      <c r="I123" s="252" t="s">
        <v>61</v>
      </c>
      <c r="J123" s="252" t="s">
        <v>845</v>
      </c>
      <c r="K123" s="281"/>
    </row>
    <row r="124" s="1" customFormat="1" ht="17.25" customHeight="1">
      <c r="B124" s="280"/>
      <c r="C124" s="254" t="s">
        <v>846</v>
      </c>
      <c r="D124" s="254"/>
      <c r="E124" s="254"/>
      <c r="F124" s="255" t="s">
        <v>847</v>
      </c>
      <c r="G124" s="256"/>
      <c r="H124" s="254"/>
      <c r="I124" s="254"/>
      <c r="J124" s="254" t="s">
        <v>848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852</v>
      </c>
      <c r="D126" s="259"/>
      <c r="E126" s="259"/>
      <c r="F126" s="260" t="s">
        <v>849</v>
      </c>
      <c r="G126" s="237"/>
      <c r="H126" s="237" t="s">
        <v>889</v>
      </c>
      <c r="I126" s="237" t="s">
        <v>851</v>
      </c>
      <c r="J126" s="237">
        <v>120</v>
      </c>
      <c r="K126" s="285"/>
    </row>
    <row r="127" s="1" customFormat="1" ht="15" customHeight="1">
      <c r="B127" s="282"/>
      <c r="C127" s="237" t="s">
        <v>898</v>
      </c>
      <c r="D127" s="237"/>
      <c r="E127" s="237"/>
      <c r="F127" s="260" t="s">
        <v>849</v>
      </c>
      <c r="G127" s="237"/>
      <c r="H127" s="237" t="s">
        <v>899</v>
      </c>
      <c r="I127" s="237" t="s">
        <v>851</v>
      </c>
      <c r="J127" s="237" t="s">
        <v>900</v>
      </c>
      <c r="K127" s="285"/>
    </row>
    <row r="128" s="1" customFormat="1" ht="15" customHeight="1">
      <c r="B128" s="282"/>
      <c r="C128" s="237" t="s">
        <v>797</v>
      </c>
      <c r="D128" s="237"/>
      <c r="E128" s="237"/>
      <c r="F128" s="260" t="s">
        <v>849</v>
      </c>
      <c r="G128" s="237"/>
      <c r="H128" s="237" t="s">
        <v>901</v>
      </c>
      <c r="I128" s="237" t="s">
        <v>851</v>
      </c>
      <c r="J128" s="237" t="s">
        <v>900</v>
      </c>
      <c r="K128" s="285"/>
    </row>
    <row r="129" s="1" customFormat="1" ht="15" customHeight="1">
      <c r="B129" s="282"/>
      <c r="C129" s="237" t="s">
        <v>860</v>
      </c>
      <c r="D129" s="237"/>
      <c r="E129" s="237"/>
      <c r="F129" s="260" t="s">
        <v>855</v>
      </c>
      <c r="G129" s="237"/>
      <c r="H129" s="237" t="s">
        <v>861</v>
      </c>
      <c r="I129" s="237" t="s">
        <v>851</v>
      </c>
      <c r="J129" s="237">
        <v>15</v>
      </c>
      <c r="K129" s="285"/>
    </row>
    <row r="130" s="1" customFormat="1" ht="15" customHeight="1">
      <c r="B130" s="282"/>
      <c r="C130" s="263" t="s">
        <v>862</v>
      </c>
      <c r="D130" s="263"/>
      <c r="E130" s="263"/>
      <c r="F130" s="264" t="s">
        <v>855</v>
      </c>
      <c r="G130" s="263"/>
      <c r="H130" s="263" t="s">
        <v>863</v>
      </c>
      <c r="I130" s="263" t="s">
        <v>851</v>
      </c>
      <c r="J130" s="263">
        <v>15</v>
      </c>
      <c r="K130" s="285"/>
    </row>
    <row r="131" s="1" customFormat="1" ht="15" customHeight="1">
      <c r="B131" s="282"/>
      <c r="C131" s="263" t="s">
        <v>864</v>
      </c>
      <c r="D131" s="263"/>
      <c r="E131" s="263"/>
      <c r="F131" s="264" t="s">
        <v>855</v>
      </c>
      <c r="G131" s="263"/>
      <c r="H131" s="263" t="s">
        <v>865</v>
      </c>
      <c r="I131" s="263" t="s">
        <v>851</v>
      </c>
      <c r="J131" s="263">
        <v>20</v>
      </c>
      <c r="K131" s="285"/>
    </row>
    <row r="132" s="1" customFormat="1" ht="15" customHeight="1">
      <c r="B132" s="282"/>
      <c r="C132" s="263" t="s">
        <v>866</v>
      </c>
      <c r="D132" s="263"/>
      <c r="E132" s="263"/>
      <c r="F132" s="264" t="s">
        <v>855</v>
      </c>
      <c r="G132" s="263"/>
      <c r="H132" s="263" t="s">
        <v>867</v>
      </c>
      <c r="I132" s="263" t="s">
        <v>851</v>
      </c>
      <c r="J132" s="263">
        <v>20</v>
      </c>
      <c r="K132" s="285"/>
    </row>
    <row r="133" s="1" customFormat="1" ht="15" customHeight="1">
      <c r="B133" s="282"/>
      <c r="C133" s="237" t="s">
        <v>854</v>
      </c>
      <c r="D133" s="237"/>
      <c r="E133" s="237"/>
      <c r="F133" s="260" t="s">
        <v>855</v>
      </c>
      <c r="G133" s="237"/>
      <c r="H133" s="237" t="s">
        <v>889</v>
      </c>
      <c r="I133" s="237" t="s">
        <v>851</v>
      </c>
      <c r="J133" s="237">
        <v>50</v>
      </c>
      <c r="K133" s="285"/>
    </row>
    <row r="134" s="1" customFormat="1" ht="15" customHeight="1">
      <c r="B134" s="282"/>
      <c r="C134" s="237" t="s">
        <v>868</v>
      </c>
      <c r="D134" s="237"/>
      <c r="E134" s="237"/>
      <c r="F134" s="260" t="s">
        <v>855</v>
      </c>
      <c r="G134" s="237"/>
      <c r="H134" s="237" t="s">
        <v>889</v>
      </c>
      <c r="I134" s="237" t="s">
        <v>851</v>
      </c>
      <c r="J134" s="237">
        <v>50</v>
      </c>
      <c r="K134" s="285"/>
    </row>
    <row r="135" s="1" customFormat="1" ht="15" customHeight="1">
      <c r="B135" s="282"/>
      <c r="C135" s="237" t="s">
        <v>874</v>
      </c>
      <c r="D135" s="237"/>
      <c r="E135" s="237"/>
      <c r="F135" s="260" t="s">
        <v>855</v>
      </c>
      <c r="G135" s="237"/>
      <c r="H135" s="237" t="s">
        <v>889</v>
      </c>
      <c r="I135" s="237" t="s">
        <v>851</v>
      </c>
      <c r="J135" s="237">
        <v>50</v>
      </c>
      <c r="K135" s="285"/>
    </row>
    <row r="136" s="1" customFormat="1" ht="15" customHeight="1">
      <c r="B136" s="282"/>
      <c r="C136" s="237" t="s">
        <v>876</v>
      </c>
      <c r="D136" s="237"/>
      <c r="E136" s="237"/>
      <c r="F136" s="260" t="s">
        <v>855</v>
      </c>
      <c r="G136" s="237"/>
      <c r="H136" s="237" t="s">
        <v>889</v>
      </c>
      <c r="I136" s="237" t="s">
        <v>851</v>
      </c>
      <c r="J136" s="237">
        <v>50</v>
      </c>
      <c r="K136" s="285"/>
    </row>
    <row r="137" s="1" customFormat="1" ht="15" customHeight="1">
      <c r="B137" s="282"/>
      <c r="C137" s="237" t="s">
        <v>877</v>
      </c>
      <c r="D137" s="237"/>
      <c r="E137" s="237"/>
      <c r="F137" s="260" t="s">
        <v>855</v>
      </c>
      <c r="G137" s="237"/>
      <c r="H137" s="237" t="s">
        <v>902</v>
      </c>
      <c r="I137" s="237" t="s">
        <v>851</v>
      </c>
      <c r="J137" s="237">
        <v>255</v>
      </c>
      <c r="K137" s="285"/>
    </row>
    <row r="138" s="1" customFormat="1" ht="15" customHeight="1">
      <c r="B138" s="282"/>
      <c r="C138" s="237" t="s">
        <v>879</v>
      </c>
      <c r="D138" s="237"/>
      <c r="E138" s="237"/>
      <c r="F138" s="260" t="s">
        <v>849</v>
      </c>
      <c r="G138" s="237"/>
      <c r="H138" s="237" t="s">
        <v>903</v>
      </c>
      <c r="I138" s="237" t="s">
        <v>881</v>
      </c>
      <c r="J138" s="237"/>
      <c r="K138" s="285"/>
    </row>
    <row r="139" s="1" customFormat="1" ht="15" customHeight="1">
      <c r="B139" s="282"/>
      <c r="C139" s="237" t="s">
        <v>882</v>
      </c>
      <c r="D139" s="237"/>
      <c r="E139" s="237"/>
      <c r="F139" s="260" t="s">
        <v>849</v>
      </c>
      <c r="G139" s="237"/>
      <c r="H139" s="237" t="s">
        <v>904</v>
      </c>
      <c r="I139" s="237" t="s">
        <v>884</v>
      </c>
      <c r="J139" s="237"/>
      <c r="K139" s="285"/>
    </row>
    <row r="140" s="1" customFormat="1" ht="15" customHeight="1">
      <c r="B140" s="282"/>
      <c r="C140" s="237" t="s">
        <v>885</v>
      </c>
      <c r="D140" s="237"/>
      <c r="E140" s="237"/>
      <c r="F140" s="260" t="s">
        <v>849</v>
      </c>
      <c r="G140" s="237"/>
      <c r="H140" s="237" t="s">
        <v>885</v>
      </c>
      <c r="I140" s="237" t="s">
        <v>884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849</v>
      </c>
      <c r="G141" s="237"/>
      <c r="H141" s="237" t="s">
        <v>905</v>
      </c>
      <c r="I141" s="237" t="s">
        <v>884</v>
      </c>
      <c r="J141" s="237"/>
      <c r="K141" s="285"/>
    </row>
    <row r="142" s="1" customFormat="1" ht="15" customHeight="1">
      <c r="B142" s="282"/>
      <c r="C142" s="237" t="s">
        <v>906</v>
      </c>
      <c r="D142" s="237"/>
      <c r="E142" s="237"/>
      <c r="F142" s="260" t="s">
        <v>849</v>
      </c>
      <c r="G142" s="237"/>
      <c r="H142" s="237" t="s">
        <v>907</v>
      </c>
      <c r="I142" s="237" t="s">
        <v>884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908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843</v>
      </c>
      <c r="D148" s="252"/>
      <c r="E148" s="252"/>
      <c r="F148" s="252" t="s">
        <v>844</v>
      </c>
      <c r="G148" s="253"/>
      <c r="H148" s="252" t="s">
        <v>58</v>
      </c>
      <c r="I148" s="252" t="s">
        <v>61</v>
      </c>
      <c r="J148" s="252" t="s">
        <v>845</v>
      </c>
      <c r="K148" s="251"/>
    </row>
    <row r="149" s="1" customFormat="1" ht="17.25" customHeight="1">
      <c r="B149" s="249"/>
      <c r="C149" s="254" t="s">
        <v>846</v>
      </c>
      <c r="D149" s="254"/>
      <c r="E149" s="254"/>
      <c r="F149" s="255" t="s">
        <v>847</v>
      </c>
      <c r="G149" s="256"/>
      <c r="H149" s="254"/>
      <c r="I149" s="254"/>
      <c r="J149" s="254" t="s">
        <v>848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852</v>
      </c>
      <c r="D151" s="237"/>
      <c r="E151" s="237"/>
      <c r="F151" s="290" t="s">
        <v>849</v>
      </c>
      <c r="G151" s="237"/>
      <c r="H151" s="289" t="s">
        <v>889</v>
      </c>
      <c r="I151" s="289" t="s">
        <v>851</v>
      </c>
      <c r="J151" s="289">
        <v>120</v>
      </c>
      <c r="K151" s="285"/>
    </row>
    <row r="152" s="1" customFormat="1" ht="15" customHeight="1">
      <c r="B152" s="262"/>
      <c r="C152" s="289" t="s">
        <v>898</v>
      </c>
      <c r="D152" s="237"/>
      <c r="E152" s="237"/>
      <c r="F152" s="290" t="s">
        <v>849</v>
      </c>
      <c r="G152" s="237"/>
      <c r="H152" s="289" t="s">
        <v>909</v>
      </c>
      <c r="I152" s="289" t="s">
        <v>851</v>
      </c>
      <c r="J152" s="289" t="s">
        <v>900</v>
      </c>
      <c r="K152" s="285"/>
    </row>
    <row r="153" s="1" customFormat="1" ht="15" customHeight="1">
      <c r="B153" s="262"/>
      <c r="C153" s="289" t="s">
        <v>797</v>
      </c>
      <c r="D153" s="237"/>
      <c r="E153" s="237"/>
      <c r="F153" s="290" t="s">
        <v>849</v>
      </c>
      <c r="G153" s="237"/>
      <c r="H153" s="289" t="s">
        <v>910</v>
      </c>
      <c r="I153" s="289" t="s">
        <v>851</v>
      </c>
      <c r="J153" s="289" t="s">
        <v>900</v>
      </c>
      <c r="K153" s="285"/>
    </row>
    <row r="154" s="1" customFormat="1" ht="15" customHeight="1">
      <c r="B154" s="262"/>
      <c r="C154" s="289" t="s">
        <v>854</v>
      </c>
      <c r="D154" s="237"/>
      <c r="E154" s="237"/>
      <c r="F154" s="290" t="s">
        <v>855</v>
      </c>
      <c r="G154" s="237"/>
      <c r="H154" s="289" t="s">
        <v>889</v>
      </c>
      <c r="I154" s="289" t="s">
        <v>851</v>
      </c>
      <c r="J154" s="289">
        <v>50</v>
      </c>
      <c r="K154" s="285"/>
    </row>
    <row r="155" s="1" customFormat="1" ht="15" customHeight="1">
      <c r="B155" s="262"/>
      <c r="C155" s="289" t="s">
        <v>857</v>
      </c>
      <c r="D155" s="237"/>
      <c r="E155" s="237"/>
      <c r="F155" s="290" t="s">
        <v>849</v>
      </c>
      <c r="G155" s="237"/>
      <c r="H155" s="289" t="s">
        <v>889</v>
      </c>
      <c r="I155" s="289" t="s">
        <v>859</v>
      </c>
      <c r="J155" s="289"/>
      <c r="K155" s="285"/>
    </row>
    <row r="156" s="1" customFormat="1" ht="15" customHeight="1">
      <c r="B156" s="262"/>
      <c r="C156" s="289" t="s">
        <v>868</v>
      </c>
      <c r="D156" s="237"/>
      <c r="E156" s="237"/>
      <c r="F156" s="290" t="s">
        <v>855</v>
      </c>
      <c r="G156" s="237"/>
      <c r="H156" s="289" t="s">
        <v>889</v>
      </c>
      <c r="I156" s="289" t="s">
        <v>851</v>
      </c>
      <c r="J156" s="289">
        <v>50</v>
      </c>
      <c r="K156" s="285"/>
    </row>
    <row r="157" s="1" customFormat="1" ht="15" customHeight="1">
      <c r="B157" s="262"/>
      <c r="C157" s="289" t="s">
        <v>876</v>
      </c>
      <c r="D157" s="237"/>
      <c r="E157" s="237"/>
      <c r="F157" s="290" t="s">
        <v>855</v>
      </c>
      <c r="G157" s="237"/>
      <c r="H157" s="289" t="s">
        <v>889</v>
      </c>
      <c r="I157" s="289" t="s">
        <v>851</v>
      </c>
      <c r="J157" s="289">
        <v>50</v>
      </c>
      <c r="K157" s="285"/>
    </row>
    <row r="158" s="1" customFormat="1" ht="15" customHeight="1">
      <c r="B158" s="262"/>
      <c r="C158" s="289" t="s">
        <v>874</v>
      </c>
      <c r="D158" s="237"/>
      <c r="E158" s="237"/>
      <c r="F158" s="290" t="s">
        <v>855</v>
      </c>
      <c r="G158" s="237"/>
      <c r="H158" s="289" t="s">
        <v>889</v>
      </c>
      <c r="I158" s="289" t="s">
        <v>851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849</v>
      </c>
      <c r="G159" s="237"/>
      <c r="H159" s="289" t="s">
        <v>911</v>
      </c>
      <c r="I159" s="289" t="s">
        <v>851</v>
      </c>
      <c r="J159" s="289" t="s">
        <v>912</v>
      </c>
      <c r="K159" s="285"/>
    </row>
    <row r="160" s="1" customFormat="1" ht="15" customHeight="1">
      <c r="B160" s="262"/>
      <c r="C160" s="289" t="s">
        <v>913</v>
      </c>
      <c r="D160" s="237"/>
      <c r="E160" s="237"/>
      <c r="F160" s="290" t="s">
        <v>849</v>
      </c>
      <c r="G160" s="237"/>
      <c r="H160" s="289" t="s">
        <v>914</v>
      </c>
      <c r="I160" s="289" t="s">
        <v>884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915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843</v>
      </c>
      <c r="D166" s="252"/>
      <c r="E166" s="252"/>
      <c r="F166" s="252" t="s">
        <v>844</v>
      </c>
      <c r="G166" s="294"/>
      <c r="H166" s="295" t="s">
        <v>58</v>
      </c>
      <c r="I166" s="295" t="s">
        <v>61</v>
      </c>
      <c r="J166" s="252" t="s">
        <v>845</v>
      </c>
      <c r="K166" s="229"/>
    </row>
    <row r="167" s="1" customFormat="1" ht="17.25" customHeight="1">
      <c r="B167" s="230"/>
      <c r="C167" s="254" t="s">
        <v>846</v>
      </c>
      <c r="D167" s="254"/>
      <c r="E167" s="254"/>
      <c r="F167" s="255" t="s">
        <v>847</v>
      </c>
      <c r="G167" s="296"/>
      <c r="H167" s="297"/>
      <c r="I167" s="297"/>
      <c r="J167" s="254" t="s">
        <v>848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852</v>
      </c>
      <c r="D169" s="237"/>
      <c r="E169" s="237"/>
      <c r="F169" s="260" t="s">
        <v>849</v>
      </c>
      <c r="G169" s="237"/>
      <c r="H169" s="237" t="s">
        <v>889</v>
      </c>
      <c r="I169" s="237" t="s">
        <v>851</v>
      </c>
      <c r="J169" s="237">
        <v>120</v>
      </c>
      <c r="K169" s="285"/>
    </row>
    <row r="170" s="1" customFormat="1" ht="15" customHeight="1">
      <c r="B170" s="262"/>
      <c r="C170" s="237" t="s">
        <v>898</v>
      </c>
      <c r="D170" s="237"/>
      <c r="E170" s="237"/>
      <c r="F170" s="260" t="s">
        <v>849</v>
      </c>
      <c r="G170" s="237"/>
      <c r="H170" s="237" t="s">
        <v>899</v>
      </c>
      <c r="I170" s="237" t="s">
        <v>851</v>
      </c>
      <c r="J170" s="237" t="s">
        <v>900</v>
      </c>
      <c r="K170" s="285"/>
    </row>
    <row r="171" s="1" customFormat="1" ht="15" customHeight="1">
      <c r="B171" s="262"/>
      <c r="C171" s="237" t="s">
        <v>797</v>
      </c>
      <c r="D171" s="237"/>
      <c r="E171" s="237"/>
      <c r="F171" s="260" t="s">
        <v>849</v>
      </c>
      <c r="G171" s="237"/>
      <c r="H171" s="237" t="s">
        <v>916</v>
      </c>
      <c r="I171" s="237" t="s">
        <v>851</v>
      </c>
      <c r="J171" s="237" t="s">
        <v>900</v>
      </c>
      <c r="K171" s="285"/>
    </row>
    <row r="172" s="1" customFormat="1" ht="15" customHeight="1">
      <c r="B172" s="262"/>
      <c r="C172" s="237" t="s">
        <v>854</v>
      </c>
      <c r="D172" s="237"/>
      <c r="E172" s="237"/>
      <c r="F172" s="260" t="s">
        <v>855</v>
      </c>
      <c r="G172" s="237"/>
      <c r="H172" s="237" t="s">
        <v>916</v>
      </c>
      <c r="I172" s="237" t="s">
        <v>851</v>
      </c>
      <c r="J172" s="237">
        <v>50</v>
      </c>
      <c r="K172" s="285"/>
    </row>
    <row r="173" s="1" customFormat="1" ht="15" customHeight="1">
      <c r="B173" s="262"/>
      <c r="C173" s="237" t="s">
        <v>857</v>
      </c>
      <c r="D173" s="237"/>
      <c r="E173" s="237"/>
      <c r="F173" s="260" t="s">
        <v>849</v>
      </c>
      <c r="G173" s="237"/>
      <c r="H173" s="237" t="s">
        <v>916</v>
      </c>
      <c r="I173" s="237" t="s">
        <v>859</v>
      </c>
      <c r="J173" s="237"/>
      <c r="K173" s="285"/>
    </row>
    <row r="174" s="1" customFormat="1" ht="15" customHeight="1">
      <c r="B174" s="262"/>
      <c r="C174" s="237" t="s">
        <v>868</v>
      </c>
      <c r="D174" s="237"/>
      <c r="E174" s="237"/>
      <c r="F174" s="260" t="s">
        <v>855</v>
      </c>
      <c r="G174" s="237"/>
      <c r="H174" s="237" t="s">
        <v>916</v>
      </c>
      <c r="I174" s="237" t="s">
        <v>851</v>
      </c>
      <c r="J174" s="237">
        <v>50</v>
      </c>
      <c r="K174" s="285"/>
    </row>
    <row r="175" s="1" customFormat="1" ht="15" customHeight="1">
      <c r="B175" s="262"/>
      <c r="C175" s="237" t="s">
        <v>876</v>
      </c>
      <c r="D175" s="237"/>
      <c r="E175" s="237"/>
      <c r="F175" s="260" t="s">
        <v>855</v>
      </c>
      <c r="G175" s="237"/>
      <c r="H175" s="237" t="s">
        <v>916</v>
      </c>
      <c r="I175" s="237" t="s">
        <v>851</v>
      </c>
      <c r="J175" s="237">
        <v>50</v>
      </c>
      <c r="K175" s="285"/>
    </row>
    <row r="176" s="1" customFormat="1" ht="15" customHeight="1">
      <c r="B176" s="262"/>
      <c r="C176" s="237" t="s">
        <v>874</v>
      </c>
      <c r="D176" s="237"/>
      <c r="E176" s="237"/>
      <c r="F176" s="260" t="s">
        <v>855</v>
      </c>
      <c r="G176" s="237"/>
      <c r="H176" s="237" t="s">
        <v>916</v>
      </c>
      <c r="I176" s="237" t="s">
        <v>851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849</v>
      </c>
      <c r="G177" s="237"/>
      <c r="H177" s="237" t="s">
        <v>917</v>
      </c>
      <c r="I177" s="237" t="s">
        <v>918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849</v>
      </c>
      <c r="G178" s="237"/>
      <c r="H178" s="237" t="s">
        <v>919</v>
      </c>
      <c r="I178" s="237" t="s">
        <v>920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849</v>
      </c>
      <c r="G179" s="237"/>
      <c r="H179" s="237" t="s">
        <v>921</v>
      </c>
      <c r="I179" s="237" t="s">
        <v>851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849</v>
      </c>
      <c r="G180" s="237"/>
      <c r="H180" s="237" t="s">
        <v>922</v>
      </c>
      <c r="I180" s="237" t="s">
        <v>851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849</v>
      </c>
      <c r="G181" s="237"/>
      <c r="H181" s="237" t="s">
        <v>813</v>
      </c>
      <c r="I181" s="237" t="s">
        <v>851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849</v>
      </c>
      <c r="G182" s="237"/>
      <c r="H182" s="237" t="s">
        <v>923</v>
      </c>
      <c r="I182" s="237" t="s">
        <v>884</v>
      </c>
      <c r="J182" s="237"/>
      <c r="K182" s="285"/>
    </row>
    <row r="183" s="1" customFormat="1" ht="15" customHeight="1">
      <c r="B183" s="262"/>
      <c r="C183" s="237" t="s">
        <v>924</v>
      </c>
      <c r="D183" s="237"/>
      <c r="E183" s="237"/>
      <c r="F183" s="260" t="s">
        <v>849</v>
      </c>
      <c r="G183" s="237"/>
      <c r="H183" s="237" t="s">
        <v>925</v>
      </c>
      <c r="I183" s="237" t="s">
        <v>884</v>
      </c>
      <c r="J183" s="237"/>
      <c r="K183" s="285"/>
    </row>
    <row r="184" s="1" customFormat="1" ht="15" customHeight="1">
      <c r="B184" s="262"/>
      <c r="C184" s="237" t="s">
        <v>913</v>
      </c>
      <c r="D184" s="237"/>
      <c r="E184" s="237"/>
      <c r="F184" s="260" t="s">
        <v>849</v>
      </c>
      <c r="G184" s="237"/>
      <c r="H184" s="237" t="s">
        <v>926</v>
      </c>
      <c r="I184" s="237" t="s">
        <v>884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855</v>
      </c>
      <c r="G185" s="237"/>
      <c r="H185" s="237" t="s">
        <v>927</v>
      </c>
      <c r="I185" s="237" t="s">
        <v>851</v>
      </c>
      <c r="J185" s="237">
        <v>50</v>
      </c>
      <c r="K185" s="285"/>
    </row>
    <row r="186" s="1" customFormat="1" ht="15" customHeight="1">
      <c r="B186" s="262"/>
      <c r="C186" s="237" t="s">
        <v>928</v>
      </c>
      <c r="D186" s="237"/>
      <c r="E186" s="237"/>
      <c r="F186" s="260" t="s">
        <v>855</v>
      </c>
      <c r="G186" s="237"/>
      <c r="H186" s="237" t="s">
        <v>929</v>
      </c>
      <c r="I186" s="237" t="s">
        <v>930</v>
      </c>
      <c r="J186" s="237"/>
      <c r="K186" s="285"/>
    </row>
    <row r="187" s="1" customFormat="1" ht="15" customHeight="1">
      <c r="B187" s="262"/>
      <c r="C187" s="237" t="s">
        <v>931</v>
      </c>
      <c r="D187" s="237"/>
      <c r="E187" s="237"/>
      <c r="F187" s="260" t="s">
        <v>855</v>
      </c>
      <c r="G187" s="237"/>
      <c r="H187" s="237" t="s">
        <v>932</v>
      </c>
      <c r="I187" s="237" t="s">
        <v>930</v>
      </c>
      <c r="J187" s="237"/>
      <c r="K187" s="285"/>
    </row>
    <row r="188" s="1" customFormat="1" ht="15" customHeight="1">
      <c r="B188" s="262"/>
      <c r="C188" s="237" t="s">
        <v>933</v>
      </c>
      <c r="D188" s="237"/>
      <c r="E188" s="237"/>
      <c r="F188" s="260" t="s">
        <v>855</v>
      </c>
      <c r="G188" s="237"/>
      <c r="H188" s="237" t="s">
        <v>934</v>
      </c>
      <c r="I188" s="237" t="s">
        <v>930</v>
      </c>
      <c r="J188" s="237"/>
      <c r="K188" s="285"/>
    </row>
    <row r="189" s="1" customFormat="1" ht="15" customHeight="1">
      <c r="B189" s="262"/>
      <c r="C189" s="298" t="s">
        <v>935</v>
      </c>
      <c r="D189" s="237"/>
      <c r="E189" s="237"/>
      <c r="F189" s="260" t="s">
        <v>855</v>
      </c>
      <c r="G189" s="237"/>
      <c r="H189" s="237" t="s">
        <v>936</v>
      </c>
      <c r="I189" s="237" t="s">
        <v>937</v>
      </c>
      <c r="J189" s="299" t="s">
        <v>938</v>
      </c>
      <c r="K189" s="285"/>
    </row>
    <row r="190" s="13" customFormat="1" ht="15" customHeight="1">
      <c r="B190" s="300"/>
      <c r="C190" s="301" t="s">
        <v>939</v>
      </c>
      <c r="D190" s="302"/>
      <c r="E190" s="302"/>
      <c r="F190" s="303" t="s">
        <v>855</v>
      </c>
      <c r="G190" s="302"/>
      <c r="H190" s="302" t="s">
        <v>940</v>
      </c>
      <c r="I190" s="302" t="s">
        <v>937</v>
      </c>
      <c r="J190" s="304" t="s">
        <v>938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849</v>
      </c>
      <c r="G191" s="237"/>
      <c r="H191" s="234" t="s">
        <v>941</v>
      </c>
      <c r="I191" s="237" t="s">
        <v>942</v>
      </c>
      <c r="J191" s="237"/>
      <c r="K191" s="285"/>
    </row>
    <row r="192" s="1" customFormat="1" ht="15" customHeight="1">
      <c r="B192" s="262"/>
      <c r="C192" s="298" t="s">
        <v>943</v>
      </c>
      <c r="D192" s="237"/>
      <c r="E192" s="237"/>
      <c r="F192" s="260" t="s">
        <v>849</v>
      </c>
      <c r="G192" s="237"/>
      <c r="H192" s="237" t="s">
        <v>944</v>
      </c>
      <c r="I192" s="237" t="s">
        <v>884</v>
      </c>
      <c r="J192" s="237"/>
      <c r="K192" s="285"/>
    </row>
    <row r="193" s="1" customFormat="1" ht="15" customHeight="1">
      <c r="B193" s="262"/>
      <c r="C193" s="298" t="s">
        <v>945</v>
      </c>
      <c r="D193" s="237"/>
      <c r="E193" s="237"/>
      <c r="F193" s="260" t="s">
        <v>849</v>
      </c>
      <c r="G193" s="237"/>
      <c r="H193" s="237" t="s">
        <v>946</v>
      </c>
      <c r="I193" s="237" t="s">
        <v>884</v>
      </c>
      <c r="J193" s="237"/>
      <c r="K193" s="285"/>
    </row>
    <row r="194" s="1" customFormat="1" ht="15" customHeight="1">
      <c r="B194" s="262"/>
      <c r="C194" s="298" t="s">
        <v>947</v>
      </c>
      <c r="D194" s="237"/>
      <c r="E194" s="237"/>
      <c r="F194" s="260" t="s">
        <v>855</v>
      </c>
      <c r="G194" s="237"/>
      <c r="H194" s="237" t="s">
        <v>948</v>
      </c>
      <c r="I194" s="237" t="s">
        <v>884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949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950</v>
      </c>
      <c r="D201" s="307"/>
      <c r="E201" s="307"/>
      <c r="F201" s="307" t="s">
        <v>951</v>
      </c>
      <c r="G201" s="308"/>
      <c r="H201" s="307" t="s">
        <v>952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942</v>
      </c>
      <c r="D203" s="237"/>
      <c r="E203" s="237"/>
      <c r="F203" s="260" t="s">
        <v>47</v>
      </c>
      <c r="G203" s="237"/>
      <c r="H203" s="237" t="s">
        <v>953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954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955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956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957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896</v>
      </c>
      <c r="D209" s="237"/>
      <c r="E209" s="237"/>
      <c r="F209" s="260" t="s">
        <v>83</v>
      </c>
      <c r="G209" s="237"/>
      <c r="H209" s="237" t="s">
        <v>958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791</v>
      </c>
      <c r="G210" s="237"/>
      <c r="H210" s="237" t="s">
        <v>792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789</v>
      </c>
      <c r="G211" s="237"/>
      <c r="H211" s="237" t="s">
        <v>959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793</v>
      </c>
      <c r="G212" s="298"/>
      <c r="H212" s="289" t="s">
        <v>794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795</v>
      </c>
      <c r="G213" s="298"/>
      <c r="H213" s="289" t="s">
        <v>960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920</v>
      </c>
      <c r="D215" s="237"/>
      <c r="E215" s="237"/>
      <c r="F215" s="260">
        <v>1</v>
      </c>
      <c r="G215" s="298"/>
      <c r="H215" s="289" t="s">
        <v>961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962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963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964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2026-02-13T10:04:44Z</dcterms:created>
  <dcterms:modified xsi:type="dcterms:W3CDTF">2026-02-13T10:04:47Z</dcterms:modified>
</cp:coreProperties>
</file>